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activeTab="1"/>
  </bookViews>
  <sheets>
    <sheet name="Лист1" sheetId="1" r:id="rId1"/>
    <sheet name="порівняльна" sheetId="2" r:id="rId2"/>
  </sheets>
  <definedNames>
    <definedName name="_xlnm.Print_Area" localSheetId="1">порівняльна!$A$1:$G$21</definedName>
  </definedNames>
  <calcPr calcId="145621"/>
</workbook>
</file>

<file path=xl/calcChain.xml><?xml version="1.0" encoding="utf-8"?>
<calcChain xmlns="http://schemas.openxmlformats.org/spreadsheetml/2006/main">
  <c r="I14" i="1" l="1"/>
  <c r="I15" i="1"/>
  <c r="J19" i="1"/>
  <c r="I19" i="1"/>
  <c r="J24" i="1"/>
  <c r="H24" i="1"/>
  <c r="E14" i="1" l="1"/>
  <c r="E15" i="1"/>
  <c r="E39" i="1" l="1"/>
  <c r="B39" i="1"/>
  <c r="I17" i="1"/>
  <c r="H17" i="1"/>
  <c r="H15" i="1" s="1"/>
  <c r="H14" i="1" s="1"/>
  <c r="J14" i="1" s="1"/>
  <c r="F17" i="1"/>
  <c r="E17" i="1"/>
  <c r="C17" i="1"/>
  <c r="C14" i="1" s="1"/>
  <c r="D14" i="1" s="1"/>
  <c r="B17" i="1"/>
  <c r="J15" i="1" l="1"/>
  <c r="G17" i="1"/>
  <c r="F14" i="1"/>
  <c r="G14" i="1" s="1"/>
  <c r="C15" i="1"/>
  <c r="D15" i="1" s="1"/>
  <c r="D17" i="1"/>
  <c r="J17" i="1"/>
  <c r="F15" i="1"/>
  <c r="G15" i="1" s="1"/>
  <c r="D39" i="1"/>
  <c r="G39" i="1"/>
  <c r="J39" i="1"/>
  <c r="D38" i="1"/>
  <c r="F38" i="1"/>
  <c r="G38" i="1"/>
  <c r="C38" i="1"/>
  <c r="D37" i="1"/>
  <c r="F37" i="1"/>
  <c r="G37" i="1"/>
  <c r="I37" i="1"/>
  <c r="J37" i="1"/>
  <c r="C37" i="1"/>
  <c r="D35" i="1"/>
  <c r="D34" i="1"/>
  <c r="F34" i="1"/>
  <c r="G34" i="1"/>
  <c r="C34" i="1"/>
  <c r="I33" i="1"/>
  <c r="J33" i="1"/>
  <c r="F33" i="1"/>
  <c r="G33" i="1"/>
  <c r="D33" i="1"/>
  <c r="C33" i="1"/>
</calcChain>
</file>

<file path=xl/sharedStrings.xml><?xml version="1.0" encoding="utf-8"?>
<sst xmlns="http://schemas.openxmlformats.org/spreadsheetml/2006/main" count="139" uniqueCount="68">
  <si>
    <t>2017 рік</t>
  </si>
  <si>
    <t>2018 рік</t>
  </si>
  <si>
    <t>2019 рік</t>
  </si>
  <si>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</si>
  <si>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</si>
  <si>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</si>
  <si>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</si>
  <si>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</si>
  <si>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</si>
  <si>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</si>
  <si>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 xml:space="preserve">Тип показника: Ефективності </t>
  </si>
  <si>
    <t>Тип показника: Якості</t>
  </si>
  <si>
    <t>__________ _________</t>
  </si>
  <si>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</si>
  <si>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</si>
  <si>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</si>
  <si>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 xml:space="preserve"> - </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</si>
  <si>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</si>
  <si>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на        2017-2019 роки</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</si>
  <si>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</si>
  <si>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t>
    </r>
  </si>
  <si>
    <t>Додаток 1</t>
  </si>
  <si>
    <t>"Утримання та ефективна експлуатація об'єктів житлово-комунального господарства" (КВКПК 6015)</t>
  </si>
  <si>
    <t>капітальний ремонт ліфтів житлових будинків</t>
  </si>
  <si>
    <t>капітальний ремонт ліфтів будинків ОСББ</t>
  </si>
  <si>
    <t>співфінансування капітального ремонту ліфтів ОСББ та ЖБК (30/70)</t>
  </si>
  <si>
    <t>Показник: вартість капітального ремонту та модернізації ліфтів, тис.грн., в т.ч.</t>
  </si>
  <si>
    <r>
      <t>Показник:</t>
    </r>
    <r>
      <rPr>
        <sz val="14"/>
        <color theme="1"/>
        <rFont val="Times New Roman"/>
        <family val="1"/>
        <charset val="204"/>
      </rPr>
      <t xml:space="preserve"> вартість експертного обстеження (технічного діагностування) ліфтів, тис.грн.</t>
    </r>
  </si>
  <si>
    <r>
      <rPr>
        <b/>
        <sz val="14"/>
        <color theme="1"/>
        <rFont val="Times New Roman"/>
        <family val="1"/>
        <charset val="204"/>
      </rPr>
      <t>Завдання 2</t>
    </r>
    <r>
      <rPr>
        <sz val="14"/>
        <color theme="1"/>
        <rFont val="Times New Roman"/>
        <family val="1"/>
        <charset val="204"/>
      </rPr>
      <t>. Забезпечення надійної та перезперебійної єксплуатації ліфтів</t>
    </r>
  </si>
  <si>
    <r>
      <rPr>
        <b/>
        <sz val="14"/>
        <color theme="1"/>
        <rFont val="Times New Roman"/>
        <family val="1"/>
        <charset val="204"/>
      </rPr>
      <t>Тип показника:</t>
    </r>
    <r>
      <rPr>
        <sz val="14"/>
        <color theme="1"/>
        <rFont val="Times New Roman"/>
        <family val="1"/>
        <charset val="204"/>
      </rPr>
      <t xml:space="preserve"> </t>
    </r>
    <r>
      <rPr>
        <b/>
        <sz val="14"/>
        <color theme="1"/>
        <rFont val="Times New Roman"/>
        <family val="1"/>
        <charset val="204"/>
      </rPr>
      <t>Витрат</t>
    </r>
  </si>
  <si>
    <r>
      <rPr>
        <b/>
        <sz val="14"/>
        <color theme="1"/>
        <rFont val="Times New Roman"/>
        <family val="1"/>
        <charset val="204"/>
      </rPr>
      <t>Показник:</t>
    </r>
    <r>
      <rPr>
        <sz val="14"/>
        <color theme="1"/>
        <rFont val="Times New Roman"/>
        <family val="1"/>
        <charset val="204"/>
      </rPr>
      <t xml:space="preserve"> Вартість послуг із забезпечення надійної та безперебійної експлуатації ліфтів, тис.грн.</t>
    </r>
  </si>
  <si>
    <r>
      <rPr>
        <b/>
        <sz val="14"/>
        <color theme="1"/>
        <rFont val="Times New Roman"/>
        <family val="1"/>
        <charset val="204"/>
      </rPr>
      <t>Показник:</t>
    </r>
    <r>
      <rPr>
        <sz val="14"/>
        <color theme="1"/>
        <rFont val="Times New Roman"/>
        <family val="1"/>
        <charset val="204"/>
      </rPr>
      <t xml:space="preserve"> Кількість надавачів послуг із забезпечення надійної та безперебійної експлуатації ліфтів, од.</t>
    </r>
  </si>
  <si>
    <t>Тип показника: Ефективності</t>
  </si>
  <si>
    <r>
      <rPr>
        <b/>
        <sz val="14"/>
        <color theme="1"/>
        <rFont val="Times New Roman"/>
        <family val="1"/>
        <charset val="204"/>
      </rPr>
      <t>Показник:</t>
    </r>
    <r>
      <rPr>
        <sz val="14"/>
        <color theme="1"/>
        <rFont val="Times New Roman"/>
        <family val="1"/>
        <charset val="204"/>
      </rPr>
      <t xml:space="preserve"> Середня вартість послуги,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</si>
  <si>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капітального ремонту та модернізації одного ліфта,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</si>
  <si>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експертного обстеження (технічного діагностування) одного ліфта, тис. грн.</t>
    </r>
  </si>
  <si>
    <r>
      <rPr>
        <b/>
        <sz val="14"/>
        <color theme="1"/>
        <rFont val="Times New Roman"/>
        <family val="1"/>
        <charset val="204"/>
      </rPr>
      <t>Показник</t>
    </r>
    <r>
      <rPr>
        <sz val="14"/>
        <color theme="1"/>
        <rFont val="Times New Roman"/>
        <family val="1"/>
        <charset val="204"/>
      </rPr>
      <t>: середня вартість проведення капітального ремонту системи ОДС одного ліфта, тис. грн.</t>
    </r>
  </si>
  <si>
    <r>
      <rPr>
        <b/>
        <sz val="14"/>
        <color theme="1"/>
        <rFont val="Times New Roman"/>
        <family val="1"/>
        <charset val="204"/>
      </rPr>
      <t>Показник</t>
    </r>
    <r>
      <rPr>
        <sz val="14"/>
        <color theme="1"/>
        <rFont val="Times New Roman"/>
        <family val="1"/>
        <charset val="204"/>
      </rPr>
      <t>: кількість ліфтів, що потребують капітального ремонту та модернізації, од.</t>
    </r>
  </si>
  <si>
    <r>
      <rPr>
        <b/>
        <sz val="14"/>
        <color theme="1"/>
        <rFont val="Times New Roman"/>
        <family val="1"/>
        <charset val="204"/>
      </rPr>
      <t>Показник:</t>
    </r>
    <r>
      <rPr>
        <sz val="14"/>
        <color theme="1"/>
        <rFont val="Times New Roman"/>
        <family val="1"/>
        <charset val="204"/>
      </rPr>
      <t xml:space="preserve"> кількість систем ОДС ліфтів, що потребують ремонту, од.</t>
    </r>
  </si>
  <si>
    <r>
      <rPr>
        <b/>
        <sz val="14"/>
        <color theme="1"/>
        <rFont val="Times New Roman"/>
        <family val="1"/>
        <charset val="204"/>
      </rPr>
      <t>Показник:</t>
    </r>
    <r>
      <rPr>
        <sz val="14"/>
        <color theme="1"/>
        <rFont val="Times New Roman"/>
        <family val="1"/>
        <charset val="204"/>
      </rPr>
      <t xml:space="preserve"> кількість ліфтів, що потребують експертного обстеження (технічного діагностування) ліфтів, од.</t>
    </r>
  </si>
  <si>
    <r>
      <rPr>
        <b/>
        <sz val="14"/>
        <color theme="1"/>
        <rFont val="Times New Roman"/>
        <family val="1"/>
        <charset val="204"/>
      </rPr>
      <t>Показник</t>
    </r>
    <r>
      <rPr>
        <sz val="14"/>
        <color theme="1"/>
        <rFont val="Times New Roman"/>
        <family val="1"/>
        <charset val="204"/>
      </rPr>
      <t>: кількість ліфтів, що планується капітально відремонтувати та провести модернізацію, од.</t>
    </r>
  </si>
  <si>
    <r>
      <rPr>
        <b/>
        <sz val="14"/>
        <color theme="1"/>
        <rFont val="Times New Roman"/>
        <family val="1"/>
        <charset val="204"/>
      </rPr>
      <t>Показник</t>
    </r>
    <r>
      <rPr>
        <sz val="14"/>
        <color theme="1"/>
        <rFont val="Times New Roman"/>
        <family val="1"/>
        <charset val="204"/>
      </rPr>
      <t>: кількість ліфтів, на яких планується капітально відремонтувати системи ОДС, од.</t>
    </r>
  </si>
  <si>
    <r>
      <rPr>
        <b/>
        <sz val="14"/>
        <color theme="1"/>
        <rFont val="Times New Roman"/>
        <family val="1"/>
        <charset val="204"/>
      </rPr>
      <t>Показник:</t>
    </r>
    <r>
      <rPr>
        <sz val="14"/>
        <color theme="1"/>
        <rFont val="Times New Roman"/>
        <family val="1"/>
        <charset val="204"/>
      </rPr>
      <t xml:space="preserve"> кількість ліфтів, на яких планується провести експертне обстеження (технічне діагностування), од.</t>
    </r>
  </si>
  <si>
    <t>до рішення Сумської міської ради</t>
  </si>
  <si>
    <t xml:space="preserve"> капітального ремонту, модернізації</t>
  </si>
  <si>
    <t xml:space="preserve"> та диспетчеризації ліфтів у місті Суми</t>
  </si>
  <si>
    <t xml:space="preserve"> на 2017-2019 роки, затвердженої</t>
  </si>
  <si>
    <t xml:space="preserve"> рішенням Сумської міської ради </t>
  </si>
  <si>
    <t>Сумський міський голова</t>
  </si>
  <si>
    <t>О.М.Лисенко</t>
  </si>
  <si>
    <t>Додаток 2</t>
  </si>
  <si>
    <t>№ п/п</t>
  </si>
  <si>
    <t>Основні завдання Програми</t>
  </si>
  <si>
    <t>Було в програмі</t>
  </si>
  <si>
    <t>Стало в програмі</t>
  </si>
  <si>
    <t>Внесено зміни в програму</t>
  </si>
  <si>
    <t>Додаток 1  "Про внесення змін до Цільової програми капітального ремонту, модернізації та диспетчеризації ліфтів у місті Суми на 2017-2019 роки, затвердженої рішенням Сумської міської ради від 25 січня 2017 року № 1669-МР (зі змінами)</t>
  </si>
  <si>
    <t>від 25 січня 2017 року № 1669-МР,                    (зі змінами)</t>
  </si>
  <si>
    <t xml:space="preserve"> Про внесення змін до Цільової програми</t>
  </si>
  <si>
    <t>Про внесення змін до Цільової програми</t>
  </si>
  <si>
    <t>від 25 січня 2017 року № 1669-МР,                                    (зі змінами)</t>
  </si>
  <si>
    <r>
      <t>Порівняльна таблиця змін до "Ц</t>
    </r>
    <r>
      <rPr>
        <b/>
        <sz val="14"/>
        <color rgb="FF000000"/>
        <rFont val="Times New Roman"/>
        <family val="1"/>
        <charset val="204"/>
      </rPr>
      <t>ільової програми капітального ремонту, модернізації та диспетчеризації ліфтів у місті Суми                                            на 2017-2019 роки"</t>
    </r>
  </si>
  <si>
    <t xml:space="preserve">від                                   №         </t>
  </si>
  <si>
    <t>Виконавець: Павленко В. І.</t>
  </si>
  <si>
    <t xml:space="preserve">від                                    № </t>
  </si>
  <si>
    <t>Проведення капітального ремонту, модернізації,  експертного обстеження (технічного діагностування) ліфтового господарства м. Суми</t>
  </si>
  <si>
    <t>КПКВК 1216015                                                                                                                                                                                                                                                                                                                                           - Капітальний ремонт ліфтів житлових будинків                            -40,0тис.грн.</t>
  </si>
  <si>
    <t>КПКВК 1216015                                                                                                                                                                                                                                                                                                                                           - Експертне обстеження та експлуатація ліфтів     +40,0тис.грн.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</si>
</sst>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4"/>
      <color theme="1"/>
      <name val="Calibri"/>
      <family val="2"/>
      <charset val="204"/>
      <scheme val="minor"/>
    </font>
    <font>
      <sz val="11"/>
      <color theme="1"/>
      <name val="Times New Roman"/>
      <family val="1"/>
      <charset val="204"/>
    </font>
    <font>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55">
    <xf numFmtId="0" fontId="0" fillId="0" borderId="0" xfId="0"/>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7"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Border="1" applyAlignment="1">
      <alignment vertical="center" wrapText="1"/>
    </xf>
    <xf numFmtId="0" fontId="5" fillId="0" borderId="0" xfId="0" applyFont="1" applyBorder="1"/>
    <xf numFmtId="4" fontId="3" fillId="0" borderId="0"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xf numFmtId="0" fontId="3" fillId="0" borderId="1" xfId="0" applyFont="1" applyBorder="1" applyAlignment="1">
      <alignment horizontal="center" vertical="center" wrapText="1"/>
    </xf>
    <xf numFmtId="0" fontId="3" fillId="0" borderId="1" xfId="0" applyFont="1" applyBorder="1"/>
    <xf numFmtId="2" fontId="3" fillId="0" borderId="1" xfId="0" applyNumberFormat="1" applyFont="1" applyBorder="1"/>
    <xf numFmtId="4" fontId="8" fillId="0" borderId="1" xfId="0" applyNumberFormat="1" applyFont="1" applyBorder="1" applyAlignment="1">
      <alignment horizontal="left" vertical="center" wrapText="1"/>
    </xf>
    <xf numFmtId="0" fontId="9" fillId="0" borderId="0" xfId="0" applyFont="1"/>
    <xf numFmtId="0" fontId="9" fillId="0" borderId="0" xfId="0" applyFont="1" applyAlignment="1">
      <alignment vertical="center"/>
    </xf>
    <xf numFmtId="0" fontId="9" fillId="0" borderId="0" xfId="0" applyFont="1" applyAlignment="1">
      <alignment wrapText="1"/>
    </xf>
    <xf numFmtId="0" fontId="10" fillId="0" borderId="0" xfId="0" applyFont="1" applyAlignment="1">
      <alignment vertical="center"/>
    </xf>
    <xf numFmtId="0" fontId="1" fillId="0" borderId="0" xfId="0" applyFont="1" applyAlignme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 fontId="1" fillId="0" borderId="3" xfId="0" applyNumberFormat="1" applyFont="1" applyBorder="1" applyAlignment="1">
      <alignment horizontal="left" vertical="center" wrapText="1"/>
    </xf>
    <xf numFmtId="4" fontId="1" fillId="0" borderId="4" xfId="0" applyNumberFormat="1"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75" zoomScaleNormal="75" zoomScaleSheetLayoutView="75" workbookViewId="0">
      <selection activeCell="A53" sqref="A53"/>
    </sheetView>
  </sheetViews>
  <sheetFormatPr defaultRowHeight="18.75" x14ac:dyDescent="0.3"/>
  <cols>
    <col min="1" max="1" width="43.5703125" style="3" customWidth="1"/>
    <col min="2" max="2" width="14.42578125" style="3" customWidth="1"/>
    <col min="3" max="3" width="18.28515625" style="3" customWidth="1"/>
    <col min="4" max="4" width="12.7109375" style="3" bestFit="1" customWidth="1"/>
    <col min="5" max="5" width="15.140625" style="3" customWidth="1"/>
    <col min="6" max="6" width="17.140625" style="3" customWidth="1"/>
    <col min="7" max="7" width="14.28515625" style="3" bestFit="1" customWidth="1"/>
    <col min="8" max="9" width="17.85546875" style="3" customWidth="1"/>
    <col min="10" max="10" width="14.28515625" style="3" bestFit="1" customWidth="1"/>
    <col min="11" max="11" width="14.140625" style="3" bestFit="1" customWidth="1"/>
    <col min="12" max="13" width="9.140625" style="3"/>
  </cols>
  <sheetData>
    <row r="1" spans="1:10" x14ac:dyDescent="0.3">
      <c r="A1" s="1"/>
      <c r="B1" s="1"/>
      <c r="C1" s="1"/>
      <c r="D1" s="1"/>
      <c r="E1" s="1"/>
      <c r="F1" s="1"/>
      <c r="G1" s="1"/>
      <c r="H1" s="39" t="s">
        <v>21</v>
      </c>
      <c r="I1" s="39"/>
      <c r="J1" s="39"/>
    </row>
    <row r="2" spans="1:10" ht="18.75" customHeight="1" x14ac:dyDescent="0.3">
      <c r="A2" s="1"/>
      <c r="B2" s="1"/>
      <c r="C2" s="1"/>
      <c r="D2" s="1"/>
      <c r="E2" s="1"/>
      <c r="F2" s="1"/>
      <c r="G2" s="1"/>
      <c r="H2" s="43" t="s">
        <v>43</v>
      </c>
      <c r="I2" s="43"/>
      <c r="J2" s="43"/>
    </row>
    <row r="3" spans="1:10" ht="18" customHeight="1" x14ac:dyDescent="0.3">
      <c r="A3" s="1"/>
      <c r="B3" s="1"/>
      <c r="C3" s="1"/>
      <c r="D3" s="1"/>
      <c r="E3" s="1"/>
      <c r="F3" s="1"/>
      <c r="G3" s="1"/>
      <c r="H3" s="45" t="s">
        <v>58</v>
      </c>
      <c r="I3" s="45"/>
      <c r="J3" s="45"/>
    </row>
    <row r="4" spans="1:10" ht="18" customHeight="1" x14ac:dyDescent="0.3">
      <c r="A4" s="1"/>
      <c r="B4" s="1"/>
      <c r="C4" s="1"/>
      <c r="D4" s="1"/>
      <c r="E4" s="1"/>
      <c r="F4" s="1"/>
      <c r="G4" s="1"/>
      <c r="H4" s="44" t="s">
        <v>44</v>
      </c>
      <c r="I4" s="44"/>
      <c r="J4" s="44"/>
    </row>
    <row r="5" spans="1:10" ht="18" customHeight="1" x14ac:dyDescent="0.3">
      <c r="A5" s="1"/>
      <c r="B5" s="1"/>
      <c r="C5" s="1"/>
      <c r="D5" s="1"/>
      <c r="E5" s="1"/>
      <c r="F5" s="1"/>
      <c r="G5" s="1"/>
      <c r="H5" s="44" t="s">
        <v>45</v>
      </c>
      <c r="I5" s="44"/>
      <c r="J5" s="44"/>
    </row>
    <row r="6" spans="1:10" ht="18" customHeight="1" x14ac:dyDescent="0.3">
      <c r="A6" s="1"/>
      <c r="B6" s="1"/>
      <c r="C6" s="1"/>
      <c r="D6" s="1"/>
      <c r="E6" s="1"/>
      <c r="F6" s="1"/>
      <c r="G6" s="1"/>
      <c r="H6" s="44" t="s">
        <v>46</v>
      </c>
      <c r="I6" s="44"/>
      <c r="J6" s="44"/>
    </row>
    <row r="7" spans="1:10" ht="18" customHeight="1" x14ac:dyDescent="0.3">
      <c r="A7" s="1"/>
      <c r="B7" s="1"/>
      <c r="C7" s="1"/>
      <c r="D7" s="1"/>
      <c r="E7" s="1"/>
      <c r="F7" s="1"/>
      <c r="G7" s="1"/>
      <c r="H7" s="44" t="s">
        <v>47</v>
      </c>
      <c r="I7" s="44"/>
      <c r="J7" s="44"/>
    </row>
    <row r="8" spans="1:10" ht="38.25" customHeight="1" x14ac:dyDescent="0.3">
      <c r="A8" s="1"/>
      <c r="B8" s="1"/>
      <c r="C8" s="1"/>
      <c r="D8" s="1"/>
      <c r="E8" s="1"/>
      <c r="F8" s="1"/>
      <c r="G8" s="1"/>
      <c r="H8" s="43" t="s">
        <v>57</v>
      </c>
      <c r="I8" s="43"/>
      <c r="J8" s="43"/>
    </row>
    <row r="9" spans="1:10" x14ac:dyDescent="0.3">
      <c r="A9" s="1"/>
      <c r="B9" s="1"/>
      <c r="C9" s="1"/>
      <c r="D9" s="1"/>
      <c r="E9" s="1"/>
      <c r="F9" s="1"/>
      <c r="G9" s="1"/>
      <c r="H9" s="41" t="s">
        <v>62</v>
      </c>
      <c r="I9" s="41"/>
      <c r="J9" s="41"/>
    </row>
    <row r="10" spans="1:10" ht="58.5" customHeight="1" x14ac:dyDescent="0.3">
      <c r="A10" s="40" t="s">
        <v>18</v>
      </c>
      <c r="B10" s="40"/>
      <c r="C10" s="40"/>
      <c r="D10" s="40"/>
      <c r="E10" s="40"/>
      <c r="F10" s="40"/>
      <c r="G10" s="40"/>
      <c r="H10" s="40"/>
      <c r="I10" s="40"/>
      <c r="J10" s="40"/>
    </row>
    <row r="11" spans="1:10" x14ac:dyDescent="0.3">
      <c r="A11" s="5"/>
      <c r="B11" s="42" t="s">
        <v>0</v>
      </c>
      <c r="C11" s="42"/>
      <c r="D11" s="42"/>
      <c r="E11" s="42" t="s">
        <v>1</v>
      </c>
      <c r="F11" s="42"/>
      <c r="G11" s="42"/>
      <c r="H11" s="42" t="s">
        <v>2</v>
      </c>
      <c r="I11" s="42"/>
      <c r="J11" s="42"/>
    </row>
    <row r="12" spans="1:10" x14ac:dyDescent="0.3">
      <c r="A12" s="5">
        <v>1</v>
      </c>
      <c r="B12" s="5">
        <v>2</v>
      </c>
      <c r="C12" s="5">
        <v>3</v>
      </c>
      <c r="D12" s="5">
        <v>4</v>
      </c>
      <c r="E12" s="5">
        <v>5</v>
      </c>
      <c r="F12" s="5">
        <v>6</v>
      </c>
      <c r="G12" s="5">
        <v>7</v>
      </c>
      <c r="H12" s="5">
        <v>8</v>
      </c>
      <c r="I12" s="5">
        <v>9</v>
      </c>
      <c r="J12" s="5">
        <v>10</v>
      </c>
    </row>
    <row r="13" spans="1:10" ht="37.5" x14ac:dyDescent="0.3">
      <c r="A13" s="5"/>
      <c r="B13" s="5" t="s">
        <v>3</v>
      </c>
      <c r="C13" s="5" t="s">
        <v>4</v>
      </c>
      <c r="D13" s="5" t="s">
        <v>5</v>
      </c>
      <c r="E13" s="5" t="s">
        <v>3</v>
      </c>
      <c r="F13" s="5" t="s">
        <v>4</v>
      </c>
      <c r="G13" s="5" t="s">
        <v>5</v>
      </c>
      <c r="H13" s="5" t="s">
        <v>3</v>
      </c>
      <c r="I13" s="5" t="s">
        <v>4</v>
      </c>
      <c r="J13" s="5" t="s">
        <v>5</v>
      </c>
    </row>
    <row r="14" spans="1:10" ht="37.5" x14ac:dyDescent="0.3">
      <c r="A14" s="5" t="s">
        <v>6</v>
      </c>
      <c r="B14" s="13">
        <v>540</v>
      </c>
      <c r="C14" s="13">
        <f>C16+C17</f>
        <v>69800</v>
      </c>
      <c r="D14" s="13">
        <f>C14+B14</f>
        <v>70340</v>
      </c>
      <c r="E14" s="13">
        <f>E15</f>
        <v>656</v>
      </c>
      <c r="F14" s="13">
        <f>F16+F17</f>
        <v>104000</v>
      </c>
      <c r="G14" s="13">
        <f>F14+E14</f>
        <v>104656</v>
      </c>
      <c r="H14" s="13">
        <f>H15</f>
        <v>580</v>
      </c>
      <c r="I14" s="13">
        <f>I15</f>
        <v>149960</v>
      </c>
      <c r="J14" s="13">
        <f>I14+H14</f>
        <v>150540</v>
      </c>
    </row>
    <row r="15" spans="1:10" ht="75" x14ac:dyDescent="0.3">
      <c r="A15" s="20" t="s">
        <v>22</v>
      </c>
      <c r="B15" s="13">
        <v>540</v>
      </c>
      <c r="C15" s="13">
        <f>C17+C18</f>
        <v>69800</v>
      </c>
      <c r="D15" s="13">
        <f>C15+B15</f>
        <v>70340</v>
      </c>
      <c r="E15" s="13">
        <f>E17+E40</f>
        <v>656</v>
      </c>
      <c r="F15" s="13">
        <f>F17+F18</f>
        <v>104000</v>
      </c>
      <c r="G15" s="13">
        <f>F15+E15</f>
        <v>104656</v>
      </c>
      <c r="H15" s="13">
        <f>H17+H40</f>
        <v>580</v>
      </c>
      <c r="I15" s="13">
        <f>I17+I40</f>
        <v>149960</v>
      </c>
      <c r="J15" s="13">
        <f>I15+H15</f>
        <v>150540</v>
      </c>
    </row>
    <row r="16" spans="1:10" ht="307.5" customHeight="1" x14ac:dyDescent="0.3">
      <c r="A16" s="7" t="s">
        <v>19</v>
      </c>
      <c r="B16" s="5"/>
      <c r="C16" s="5"/>
      <c r="D16" s="5"/>
      <c r="E16" s="5"/>
      <c r="F16" s="5"/>
      <c r="G16" s="5"/>
      <c r="H16" s="5"/>
      <c r="I16" s="5"/>
      <c r="J16" s="5"/>
    </row>
    <row r="17" spans="1:11" ht="112.5" x14ac:dyDescent="0.3">
      <c r="A17" s="7" t="s">
        <v>20</v>
      </c>
      <c r="B17" s="13">
        <f>B24</f>
        <v>540</v>
      </c>
      <c r="C17" s="13">
        <f>C19+C23</f>
        <v>69800</v>
      </c>
      <c r="D17" s="13">
        <f>C17+B17</f>
        <v>70340</v>
      </c>
      <c r="E17" s="13">
        <f>E24</f>
        <v>503</v>
      </c>
      <c r="F17" s="13">
        <f>F19+F23</f>
        <v>104000</v>
      </c>
      <c r="G17" s="13">
        <f>F17+E17</f>
        <v>104503</v>
      </c>
      <c r="H17" s="13">
        <f>H24</f>
        <v>390</v>
      </c>
      <c r="I17" s="13">
        <f>I19</f>
        <v>149960</v>
      </c>
      <c r="J17" s="13">
        <f>I17+H17</f>
        <v>150350</v>
      </c>
      <c r="K17" s="17"/>
    </row>
    <row r="18" spans="1:11" x14ac:dyDescent="0.3">
      <c r="A18" s="7" t="s">
        <v>7</v>
      </c>
      <c r="B18" s="5"/>
      <c r="C18" s="5"/>
      <c r="D18" s="5"/>
      <c r="E18" s="5"/>
      <c r="F18" s="5"/>
      <c r="G18" s="5"/>
      <c r="H18" s="5"/>
      <c r="I18" s="5"/>
      <c r="J18" s="5"/>
    </row>
    <row r="19" spans="1:11" ht="75" x14ac:dyDescent="0.3">
      <c r="A19" s="9" t="s">
        <v>26</v>
      </c>
      <c r="B19" s="5" t="s">
        <v>8</v>
      </c>
      <c r="C19" s="13">
        <v>65000</v>
      </c>
      <c r="D19" s="13">
        <v>65000</v>
      </c>
      <c r="E19" s="13" t="s">
        <v>8</v>
      </c>
      <c r="F19" s="13">
        <v>100000</v>
      </c>
      <c r="G19" s="13">
        <v>100000</v>
      </c>
      <c r="H19" s="13" t="s">
        <v>8</v>
      </c>
      <c r="I19" s="13">
        <f>150000-40</f>
        <v>149960</v>
      </c>
      <c r="J19" s="13">
        <f>150000-40</f>
        <v>149960</v>
      </c>
    </row>
    <row r="20" spans="1:11" ht="37.5" x14ac:dyDescent="0.3">
      <c r="A20" s="10" t="s">
        <v>23</v>
      </c>
      <c r="B20" s="20"/>
      <c r="C20" s="13"/>
      <c r="D20" s="13"/>
      <c r="E20" s="13"/>
      <c r="F20" s="13">
        <v>62400</v>
      </c>
      <c r="G20" s="13">
        <v>62400</v>
      </c>
      <c r="H20" s="13"/>
      <c r="I20" s="13"/>
      <c r="J20" s="13"/>
    </row>
    <row r="21" spans="1:11" ht="37.5" x14ac:dyDescent="0.3">
      <c r="A21" s="10" t="s">
        <v>24</v>
      </c>
      <c r="B21" s="20"/>
      <c r="C21" s="13"/>
      <c r="D21" s="13"/>
      <c r="E21" s="13"/>
      <c r="F21" s="13">
        <v>31200</v>
      </c>
      <c r="G21" s="13">
        <v>31200</v>
      </c>
      <c r="H21" s="13"/>
      <c r="I21" s="13"/>
      <c r="J21" s="13"/>
    </row>
    <row r="22" spans="1:11" ht="56.25" x14ac:dyDescent="0.3">
      <c r="A22" s="10" t="s">
        <v>25</v>
      </c>
      <c r="B22" s="20"/>
      <c r="C22" s="13"/>
      <c r="D22" s="13"/>
      <c r="E22" s="13"/>
      <c r="F22" s="13">
        <v>10400</v>
      </c>
      <c r="G22" s="13">
        <v>10400</v>
      </c>
      <c r="H22" s="13"/>
      <c r="I22" s="13"/>
      <c r="J22" s="13"/>
    </row>
    <row r="23" spans="1:11" ht="56.25" x14ac:dyDescent="0.3">
      <c r="A23" s="9" t="s">
        <v>13</v>
      </c>
      <c r="B23" s="5" t="s">
        <v>8</v>
      </c>
      <c r="C23" s="13">
        <v>4800</v>
      </c>
      <c r="D23" s="13">
        <v>4800</v>
      </c>
      <c r="E23" s="13" t="s">
        <v>8</v>
      </c>
      <c r="F23" s="13">
        <v>4000</v>
      </c>
      <c r="G23" s="13">
        <v>4000</v>
      </c>
      <c r="H23" s="13" t="s">
        <v>8</v>
      </c>
      <c r="I23" s="13" t="s">
        <v>8</v>
      </c>
      <c r="J23" s="13" t="s">
        <v>8</v>
      </c>
    </row>
    <row r="24" spans="1:11" ht="56.25" x14ac:dyDescent="0.3">
      <c r="A24" s="9" t="s">
        <v>27</v>
      </c>
      <c r="B24" s="13">
        <v>540</v>
      </c>
      <c r="C24" s="16" t="s">
        <v>8</v>
      </c>
      <c r="D24" s="13">
        <v>500</v>
      </c>
      <c r="E24" s="13">
        <v>503</v>
      </c>
      <c r="F24" s="16" t="s">
        <v>8</v>
      </c>
      <c r="G24" s="13">
        <v>400</v>
      </c>
      <c r="H24" s="13">
        <f>350+40</f>
        <v>390</v>
      </c>
      <c r="I24" s="13" t="s">
        <v>8</v>
      </c>
      <c r="J24" s="13">
        <f>350+40</f>
        <v>390</v>
      </c>
    </row>
    <row r="25" spans="1:11" ht="56.25" x14ac:dyDescent="0.3">
      <c r="A25" s="10" t="s">
        <v>37</v>
      </c>
      <c r="B25" s="5" t="s">
        <v>8</v>
      </c>
      <c r="C25" s="5">
        <v>450</v>
      </c>
      <c r="D25" s="5">
        <v>450</v>
      </c>
      <c r="E25" s="5" t="s">
        <v>8</v>
      </c>
      <c r="F25" s="5">
        <v>550</v>
      </c>
      <c r="G25" s="5">
        <v>550</v>
      </c>
      <c r="H25" s="5" t="s">
        <v>8</v>
      </c>
      <c r="I25" s="5">
        <v>600</v>
      </c>
      <c r="J25" s="5">
        <v>600</v>
      </c>
    </row>
    <row r="26" spans="1:11" ht="37.5" x14ac:dyDescent="0.3">
      <c r="A26" s="8" t="s">
        <v>38</v>
      </c>
      <c r="B26" s="5" t="s">
        <v>8</v>
      </c>
      <c r="C26" s="5">
        <v>400</v>
      </c>
      <c r="D26" s="5">
        <v>400</v>
      </c>
      <c r="E26" s="5" t="s">
        <v>8</v>
      </c>
      <c r="F26" s="5">
        <v>200</v>
      </c>
      <c r="G26" s="5">
        <v>200</v>
      </c>
      <c r="H26" s="5" t="s">
        <v>8</v>
      </c>
      <c r="I26" s="5" t="s">
        <v>8</v>
      </c>
      <c r="J26" s="5" t="s">
        <v>8</v>
      </c>
    </row>
    <row r="27" spans="1:11" ht="75" x14ac:dyDescent="0.3">
      <c r="A27" s="12" t="s">
        <v>39</v>
      </c>
      <c r="B27" s="11">
        <v>400</v>
      </c>
      <c r="C27" s="15" t="s">
        <v>8</v>
      </c>
      <c r="D27" s="11">
        <v>400</v>
      </c>
      <c r="E27" s="11">
        <v>300</v>
      </c>
      <c r="F27" s="15" t="s">
        <v>8</v>
      </c>
      <c r="G27" s="11">
        <v>300</v>
      </c>
      <c r="H27" s="11">
        <v>129</v>
      </c>
      <c r="I27" s="15" t="s">
        <v>8</v>
      </c>
      <c r="J27" s="5">
        <v>129</v>
      </c>
    </row>
    <row r="28" spans="1:11" x14ac:dyDescent="0.3">
      <c r="A28" s="7" t="s">
        <v>9</v>
      </c>
      <c r="B28" s="11"/>
      <c r="C28" s="11"/>
      <c r="D28" s="11"/>
      <c r="E28" s="11"/>
      <c r="F28" s="11"/>
      <c r="G28" s="11"/>
      <c r="H28" s="11"/>
      <c r="I28" s="15"/>
      <c r="J28" s="15"/>
    </row>
    <row r="29" spans="1:11" ht="75" x14ac:dyDescent="0.3">
      <c r="A29" s="10" t="s">
        <v>40</v>
      </c>
      <c r="B29" s="5" t="s">
        <v>8</v>
      </c>
      <c r="C29" s="5">
        <v>250</v>
      </c>
      <c r="D29" s="5">
        <v>250</v>
      </c>
      <c r="E29" s="5" t="s">
        <v>8</v>
      </c>
      <c r="F29" s="5">
        <v>280</v>
      </c>
      <c r="G29" s="5">
        <v>280</v>
      </c>
      <c r="H29" s="5" t="s">
        <v>8</v>
      </c>
      <c r="I29" s="5">
        <v>300</v>
      </c>
      <c r="J29" s="5">
        <v>300</v>
      </c>
    </row>
    <row r="30" spans="1:11" ht="56.25" x14ac:dyDescent="0.3">
      <c r="A30" s="10" t="s">
        <v>41</v>
      </c>
      <c r="B30" s="5" t="s">
        <v>8</v>
      </c>
      <c r="C30" s="5">
        <v>300</v>
      </c>
      <c r="D30" s="5">
        <v>300</v>
      </c>
      <c r="E30" s="5" t="s">
        <v>8</v>
      </c>
      <c r="F30" s="5">
        <v>300</v>
      </c>
      <c r="G30" s="5">
        <v>300</v>
      </c>
      <c r="H30" s="5" t="s">
        <v>8</v>
      </c>
      <c r="I30" s="5" t="s">
        <v>8</v>
      </c>
      <c r="J30" s="5" t="s">
        <v>8</v>
      </c>
    </row>
    <row r="31" spans="1:11" ht="75" x14ac:dyDescent="0.3">
      <c r="A31" s="10" t="s">
        <v>42</v>
      </c>
      <c r="B31" s="5">
        <v>300</v>
      </c>
      <c r="C31" s="15" t="s">
        <v>8</v>
      </c>
      <c r="D31" s="5">
        <v>300</v>
      </c>
      <c r="E31" s="5">
        <v>300</v>
      </c>
      <c r="F31" s="15" t="s">
        <v>8</v>
      </c>
      <c r="G31" s="5">
        <v>300</v>
      </c>
      <c r="H31" s="5">
        <v>129</v>
      </c>
      <c r="I31" s="15" t="s">
        <v>8</v>
      </c>
      <c r="J31" s="5">
        <v>129</v>
      </c>
    </row>
    <row r="32" spans="1:11" x14ac:dyDescent="0.3">
      <c r="A32" s="7" t="s">
        <v>10</v>
      </c>
      <c r="B32" s="5"/>
      <c r="C32" s="5"/>
      <c r="D32" s="5"/>
      <c r="E32" s="5"/>
      <c r="F32" s="5"/>
      <c r="G32" s="5"/>
      <c r="H32" s="5"/>
      <c r="I32" s="5"/>
      <c r="J32" s="5"/>
    </row>
    <row r="33" spans="1:10" ht="60" customHeight="1" x14ac:dyDescent="0.3">
      <c r="A33" s="10" t="s">
        <v>34</v>
      </c>
      <c r="B33" s="5" t="s">
        <v>8</v>
      </c>
      <c r="C33" s="13">
        <f>C19/C29</f>
        <v>260</v>
      </c>
      <c r="D33" s="13">
        <f>D19/D29</f>
        <v>260</v>
      </c>
      <c r="E33" s="13" t="s">
        <v>16</v>
      </c>
      <c r="F33" s="13">
        <f>F19/F29</f>
        <v>357.14285714285717</v>
      </c>
      <c r="G33" s="13">
        <f>G19/G29</f>
        <v>357.14285714285717</v>
      </c>
      <c r="H33" s="13" t="s">
        <v>16</v>
      </c>
      <c r="I33" s="13">
        <f>I19/I29</f>
        <v>499.86666666666667</v>
      </c>
      <c r="J33" s="13">
        <f>J19/J29</f>
        <v>499.86666666666667</v>
      </c>
    </row>
    <row r="34" spans="1:10" ht="54.75" customHeight="1" x14ac:dyDescent="0.3">
      <c r="A34" s="10" t="s">
        <v>36</v>
      </c>
      <c r="B34" s="5" t="s">
        <v>8</v>
      </c>
      <c r="C34" s="13">
        <f>C23/C30</f>
        <v>16</v>
      </c>
      <c r="D34" s="13">
        <f>D23/D30</f>
        <v>16</v>
      </c>
      <c r="E34" s="13" t="s">
        <v>16</v>
      </c>
      <c r="F34" s="13">
        <f>F23/F30</f>
        <v>13.333333333333334</v>
      </c>
      <c r="G34" s="13">
        <f>G23/G30</f>
        <v>13.333333333333334</v>
      </c>
      <c r="H34" s="13" t="s">
        <v>16</v>
      </c>
      <c r="I34" s="13" t="s">
        <v>16</v>
      </c>
      <c r="J34" s="13" t="s">
        <v>16</v>
      </c>
    </row>
    <row r="35" spans="1:10" ht="82.5" customHeight="1" x14ac:dyDescent="0.3">
      <c r="A35" s="10" t="s">
        <v>35</v>
      </c>
      <c r="B35" s="5">
        <v>1.67</v>
      </c>
      <c r="C35" s="13" t="s">
        <v>16</v>
      </c>
      <c r="D35" s="13">
        <f>D24/D31</f>
        <v>1.6666666666666667</v>
      </c>
      <c r="E35" s="13">
        <v>1.67</v>
      </c>
      <c r="F35" s="13" t="s">
        <v>16</v>
      </c>
      <c r="G35" s="13">
        <v>1.67</v>
      </c>
      <c r="H35" s="13">
        <v>3.02</v>
      </c>
      <c r="I35" s="13" t="s">
        <v>16</v>
      </c>
      <c r="J35" s="13">
        <v>3.02</v>
      </c>
    </row>
    <row r="36" spans="1:10" x14ac:dyDescent="0.3">
      <c r="A36" s="7" t="s">
        <v>11</v>
      </c>
      <c r="B36" s="5"/>
      <c r="C36" s="5"/>
      <c r="D36" s="5"/>
      <c r="E36" s="5"/>
      <c r="F36" s="5"/>
      <c r="G36" s="5"/>
      <c r="H36" s="5"/>
      <c r="I36" s="5"/>
      <c r="J36" s="5"/>
    </row>
    <row r="37" spans="1:10" ht="112.5" x14ac:dyDescent="0.3">
      <c r="A37" s="7" t="s">
        <v>17</v>
      </c>
      <c r="B37" s="14" t="s">
        <v>8</v>
      </c>
      <c r="C37" s="6">
        <f>C29/C25</f>
        <v>0.55555555555555558</v>
      </c>
      <c r="D37" s="6">
        <f t="shared" ref="D37:J37" si="0">D29/D25</f>
        <v>0.55555555555555558</v>
      </c>
      <c r="E37" s="6" t="s">
        <v>16</v>
      </c>
      <c r="F37" s="6">
        <f t="shared" si="0"/>
        <v>0.50909090909090904</v>
      </c>
      <c r="G37" s="6">
        <f t="shared" si="0"/>
        <v>0.50909090909090904</v>
      </c>
      <c r="H37" s="6" t="s">
        <v>16</v>
      </c>
      <c r="I37" s="6">
        <f t="shared" si="0"/>
        <v>0.5</v>
      </c>
      <c r="J37" s="6">
        <f t="shared" si="0"/>
        <v>0.5</v>
      </c>
    </row>
    <row r="38" spans="1:10" ht="112.5" x14ac:dyDescent="0.3">
      <c r="A38" s="7" t="s">
        <v>14</v>
      </c>
      <c r="B38" s="14" t="s">
        <v>8</v>
      </c>
      <c r="C38" s="6">
        <f>C30/C26</f>
        <v>0.75</v>
      </c>
      <c r="D38" s="6">
        <f t="shared" ref="D38:G38" si="1">D30/D26</f>
        <v>0.75</v>
      </c>
      <c r="E38" s="6" t="s">
        <v>16</v>
      </c>
      <c r="F38" s="6">
        <f t="shared" si="1"/>
        <v>1.5</v>
      </c>
      <c r="G38" s="6">
        <f t="shared" si="1"/>
        <v>1.5</v>
      </c>
      <c r="H38" s="6" t="s">
        <v>16</v>
      </c>
      <c r="I38" s="6" t="s">
        <v>16</v>
      </c>
      <c r="J38" s="6" t="s">
        <v>16</v>
      </c>
    </row>
    <row r="39" spans="1:10" ht="132.75" customHeight="1" x14ac:dyDescent="0.3">
      <c r="A39" s="7" t="s">
        <v>15</v>
      </c>
      <c r="B39" s="18">
        <f>B31/B27</f>
        <v>0.75</v>
      </c>
      <c r="C39" s="15" t="s">
        <v>8</v>
      </c>
      <c r="D39" s="6">
        <f t="shared" ref="D39:J39" si="2">D31/D27</f>
        <v>0.75</v>
      </c>
      <c r="E39" s="6">
        <f>E31/E27</f>
        <v>1</v>
      </c>
      <c r="F39" s="6" t="s">
        <v>16</v>
      </c>
      <c r="G39" s="6">
        <f t="shared" si="2"/>
        <v>1</v>
      </c>
      <c r="H39" s="6">
        <v>1</v>
      </c>
      <c r="I39" s="6" t="s">
        <v>16</v>
      </c>
      <c r="J39" s="6">
        <f t="shared" si="2"/>
        <v>1</v>
      </c>
    </row>
    <row r="40" spans="1:10" ht="56.25" x14ac:dyDescent="0.3">
      <c r="A40" s="21" t="s">
        <v>28</v>
      </c>
      <c r="B40" s="22"/>
      <c r="C40" s="22"/>
      <c r="D40" s="22"/>
      <c r="E40" s="13">
        <v>153</v>
      </c>
      <c r="F40" s="22"/>
      <c r="G40" s="13">
        <v>153</v>
      </c>
      <c r="H40" s="28">
        <v>190</v>
      </c>
      <c r="I40" s="28"/>
      <c r="J40" s="28">
        <v>190</v>
      </c>
    </row>
    <row r="41" spans="1:10" x14ac:dyDescent="0.3">
      <c r="A41" s="21" t="s">
        <v>29</v>
      </c>
      <c r="B41" s="22"/>
      <c r="C41" s="22"/>
      <c r="D41" s="22"/>
      <c r="E41" s="13"/>
      <c r="F41" s="22"/>
      <c r="G41" s="22"/>
      <c r="H41" s="28"/>
      <c r="I41" s="28"/>
      <c r="J41" s="28"/>
    </row>
    <row r="42" spans="1:10" ht="75" x14ac:dyDescent="0.3">
      <c r="A42" s="21" t="s">
        <v>30</v>
      </c>
      <c r="B42" s="22"/>
      <c r="C42" s="22"/>
      <c r="D42" s="22"/>
      <c r="E42" s="13">
        <v>153</v>
      </c>
      <c r="F42" s="22"/>
      <c r="G42" s="13">
        <v>153</v>
      </c>
      <c r="H42" s="28">
        <v>190</v>
      </c>
      <c r="I42" s="28"/>
      <c r="J42" s="28">
        <v>190</v>
      </c>
    </row>
    <row r="43" spans="1:10" x14ac:dyDescent="0.3">
      <c r="A43" s="24" t="s">
        <v>9</v>
      </c>
      <c r="B43" s="22"/>
      <c r="C43" s="22"/>
      <c r="D43" s="22"/>
      <c r="E43" s="22"/>
      <c r="F43" s="22"/>
      <c r="G43" s="22"/>
      <c r="H43" s="28"/>
      <c r="I43" s="28"/>
      <c r="J43" s="28"/>
    </row>
    <row r="44" spans="1:10" ht="75" x14ac:dyDescent="0.3">
      <c r="A44" s="21" t="s">
        <v>31</v>
      </c>
      <c r="B44" s="22"/>
      <c r="C44" s="22"/>
      <c r="D44" s="22"/>
      <c r="E44" s="23">
        <v>1</v>
      </c>
      <c r="F44" s="22"/>
      <c r="G44" s="23">
        <v>1</v>
      </c>
      <c r="H44" s="29">
        <v>1</v>
      </c>
      <c r="I44" s="29"/>
      <c r="J44" s="29">
        <v>1</v>
      </c>
    </row>
    <row r="45" spans="1:10" x14ac:dyDescent="0.3">
      <c r="A45" s="24" t="s">
        <v>32</v>
      </c>
      <c r="B45" s="22"/>
      <c r="C45" s="22"/>
      <c r="D45" s="22"/>
      <c r="E45" s="22"/>
      <c r="F45" s="22"/>
      <c r="G45" s="22"/>
      <c r="H45" s="30"/>
      <c r="I45" s="30"/>
      <c r="J45" s="30"/>
    </row>
    <row r="46" spans="1:10" ht="37.5" x14ac:dyDescent="0.3">
      <c r="A46" s="21" t="s">
        <v>33</v>
      </c>
      <c r="B46" s="22"/>
      <c r="C46" s="22"/>
      <c r="D46" s="22"/>
      <c r="E46" s="13">
        <v>153</v>
      </c>
      <c r="F46" s="22"/>
      <c r="G46" s="13">
        <v>153</v>
      </c>
      <c r="H46" s="28">
        <v>190</v>
      </c>
      <c r="I46" s="28"/>
      <c r="J46" s="28">
        <v>190</v>
      </c>
    </row>
    <row r="47" spans="1:10" x14ac:dyDescent="0.3">
      <c r="A47" s="25"/>
      <c r="B47" s="26"/>
      <c r="C47" s="26"/>
      <c r="D47" s="26"/>
      <c r="E47" s="27"/>
      <c r="F47" s="26"/>
      <c r="G47" s="27"/>
      <c r="H47" s="26"/>
      <c r="I47" s="26"/>
      <c r="J47" s="26"/>
    </row>
    <row r="48" spans="1:10" x14ac:dyDescent="0.3">
      <c r="A48" s="25"/>
      <c r="B48" s="26"/>
      <c r="C48" s="26"/>
      <c r="D48" s="26"/>
      <c r="E48" s="27"/>
      <c r="F48" s="26"/>
      <c r="G48" s="27"/>
      <c r="H48" s="26"/>
      <c r="I48" s="26"/>
      <c r="J48" s="26"/>
    </row>
    <row r="49" spans="1:10" x14ac:dyDescent="0.3">
      <c r="A49" s="25"/>
      <c r="B49" s="26"/>
      <c r="C49" s="26"/>
      <c r="D49" s="26"/>
      <c r="E49" s="27"/>
      <c r="F49" s="26"/>
      <c r="G49" s="27"/>
      <c r="H49" s="26"/>
      <c r="I49" s="26"/>
      <c r="J49" s="26"/>
    </row>
    <row r="50" spans="1:10" x14ac:dyDescent="0.3">
      <c r="A50" s="2"/>
    </row>
    <row r="51" spans="1:10" x14ac:dyDescent="0.3">
      <c r="A51" s="2" t="s">
        <v>48</v>
      </c>
      <c r="B51" s="19"/>
      <c r="C51" s="19"/>
      <c r="D51" s="19"/>
      <c r="E51" s="19"/>
      <c r="F51" s="19"/>
      <c r="G51" s="2" t="s">
        <v>49</v>
      </c>
      <c r="H51" s="19"/>
    </row>
    <row r="52" spans="1:10" x14ac:dyDescent="0.3">
      <c r="A52" s="2" t="s">
        <v>63</v>
      </c>
    </row>
    <row r="53" spans="1:10" x14ac:dyDescent="0.3">
      <c r="A53" s="2" t="s">
        <v>12</v>
      </c>
    </row>
    <row r="54" spans="1:10" x14ac:dyDescent="0.3">
      <c r="A54" s="4"/>
    </row>
  </sheetData>
  <mergeCells count="13">
    <mergeCell ref="H1:J1"/>
    <mergeCell ref="A10:J10"/>
    <mergeCell ref="H9:J9"/>
    <mergeCell ref="B11:D11"/>
    <mergeCell ref="E11:G11"/>
    <mergeCell ref="H11:J11"/>
    <mergeCell ref="H8:J8"/>
    <mergeCell ref="H2:J2"/>
    <mergeCell ref="H6:J6"/>
    <mergeCell ref="H4:J4"/>
    <mergeCell ref="H5:J5"/>
    <mergeCell ref="H7:J7"/>
    <mergeCell ref="H3:J3"/>
  </mergeCells>
  <printOptions horizontalCentered="1"/>
  <pageMargins left="0.39370078740157483" right="0.39370078740157483" top="1.1811023622047245" bottom="0.39370078740157483" header="0" footer="0"/>
  <pageSetup paperSize="9" scale="59" fitToHeight="3" orientation="landscape" r:id="rId1"/>
  <rowBreaks count="2" manualBreakCount="2">
    <brk id="16" max="16383" man="1"/>
    <brk id="3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view="pageBreakPreview" zoomScale="75" zoomScaleNormal="75" zoomScaleSheetLayoutView="75" workbookViewId="0">
      <selection activeCell="E15" sqref="E15:F15"/>
    </sheetView>
  </sheetViews>
  <sheetFormatPr defaultRowHeight="18.75" x14ac:dyDescent="0.3"/>
  <cols>
    <col min="2" max="2" width="41.28515625" style="3" customWidth="1"/>
    <col min="3" max="3" width="18.28515625" style="3" customWidth="1"/>
    <col min="4" max="4" width="13.5703125" style="3" bestFit="1" customWidth="1"/>
    <col min="5" max="5" width="17.85546875" style="3" customWidth="1"/>
    <col min="6" max="6" width="14.85546875" style="3" customWidth="1"/>
    <col min="7" max="7" width="46.28515625" style="3" customWidth="1"/>
    <col min="8" max="8" width="14.140625" style="3" bestFit="1" customWidth="1"/>
    <col min="9" max="10" width="9.140625" style="3"/>
  </cols>
  <sheetData>
    <row r="1" spans="1:11" x14ac:dyDescent="0.3">
      <c r="B1" s="1"/>
      <c r="C1" s="1"/>
      <c r="D1" s="1"/>
      <c r="E1" s="36"/>
      <c r="F1" s="36"/>
      <c r="G1" s="36" t="s">
        <v>50</v>
      </c>
    </row>
    <row r="2" spans="1:11" ht="18.75" customHeight="1" x14ac:dyDescent="0.3">
      <c r="B2" s="1"/>
      <c r="C2" s="1"/>
      <c r="D2" s="1"/>
      <c r="E2" s="37"/>
      <c r="F2" s="37"/>
      <c r="G2" s="37" t="s">
        <v>43</v>
      </c>
    </row>
    <row r="3" spans="1:11" ht="18" customHeight="1" x14ac:dyDescent="0.3">
      <c r="B3" s="1"/>
      <c r="C3" s="1"/>
      <c r="D3" s="1"/>
      <c r="E3" s="35"/>
      <c r="F3" s="35"/>
      <c r="G3" s="35" t="s">
        <v>59</v>
      </c>
    </row>
    <row r="4" spans="1:11" ht="18" customHeight="1" x14ac:dyDescent="0.3">
      <c r="B4" s="1"/>
      <c r="C4" s="1"/>
      <c r="D4" s="1"/>
      <c r="E4" s="37"/>
      <c r="F4" s="37"/>
      <c r="G4" s="37" t="s">
        <v>44</v>
      </c>
    </row>
    <row r="5" spans="1:11" ht="18" customHeight="1" x14ac:dyDescent="0.3">
      <c r="B5" s="1"/>
      <c r="C5" s="1"/>
      <c r="D5" s="1"/>
      <c r="E5" s="37"/>
      <c r="F5" s="37"/>
      <c r="G5" s="37" t="s">
        <v>45</v>
      </c>
    </row>
    <row r="6" spans="1:11" ht="18" customHeight="1" x14ac:dyDescent="0.3">
      <c r="B6" s="1"/>
      <c r="C6" s="1"/>
      <c r="D6" s="1"/>
      <c r="E6" s="37"/>
      <c r="F6" s="37"/>
      <c r="G6" s="37" t="s">
        <v>46</v>
      </c>
    </row>
    <row r="7" spans="1:11" ht="18" customHeight="1" x14ac:dyDescent="0.3">
      <c r="B7" s="1"/>
      <c r="C7" s="1"/>
      <c r="D7" s="1"/>
      <c r="E7" s="37"/>
      <c r="F7" s="37"/>
      <c r="G7" s="37" t="s">
        <v>47</v>
      </c>
    </row>
    <row r="8" spans="1:11" ht="33.75" customHeight="1" x14ac:dyDescent="0.3">
      <c r="B8" s="1"/>
      <c r="C8" s="1"/>
      <c r="D8" s="1"/>
      <c r="E8" s="37"/>
      <c r="F8" s="37"/>
      <c r="G8" s="37" t="s">
        <v>60</v>
      </c>
    </row>
    <row r="9" spans="1:11" x14ac:dyDescent="0.3">
      <c r="B9" s="1"/>
      <c r="C9" s="1"/>
      <c r="D9" s="1"/>
      <c r="E9" s="38"/>
      <c r="F9" s="38"/>
      <c r="G9" s="38" t="s">
        <v>64</v>
      </c>
      <c r="H9" s="38"/>
    </row>
    <row r="10" spans="1:11" ht="41.25" customHeight="1" x14ac:dyDescent="0.3">
      <c r="A10" s="46" t="s">
        <v>61</v>
      </c>
      <c r="B10" s="46"/>
      <c r="C10" s="46"/>
      <c r="D10" s="46"/>
      <c r="E10" s="46"/>
      <c r="F10" s="46"/>
      <c r="G10" s="46"/>
    </row>
    <row r="11" spans="1:11" s="3" customFormat="1" ht="32.25" customHeight="1" x14ac:dyDescent="0.3">
      <c r="A11" s="47" t="s">
        <v>51</v>
      </c>
      <c r="B11" s="49" t="s">
        <v>52</v>
      </c>
      <c r="C11" s="31" t="s">
        <v>53</v>
      </c>
      <c r="D11" s="31" t="s">
        <v>54</v>
      </c>
      <c r="E11" s="42" t="s">
        <v>55</v>
      </c>
      <c r="F11" s="42"/>
      <c r="G11" s="42"/>
      <c r="K11"/>
    </row>
    <row r="12" spans="1:11" s="3" customFormat="1" x14ac:dyDescent="0.3">
      <c r="A12" s="48"/>
      <c r="B12" s="50"/>
      <c r="C12" s="31">
        <v>2019</v>
      </c>
      <c r="D12" s="31">
        <v>2019</v>
      </c>
      <c r="E12" s="51"/>
      <c r="F12" s="52"/>
      <c r="G12" s="31"/>
      <c r="K12"/>
    </row>
    <row r="13" spans="1:11" s="3" customFormat="1" x14ac:dyDescent="0.3">
      <c r="A13" s="32">
        <v>1</v>
      </c>
      <c r="B13" s="31">
        <v>2</v>
      </c>
      <c r="C13" s="31">
        <v>3</v>
      </c>
      <c r="D13" s="31">
        <v>4</v>
      </c>
      <c r="E13" s="51">
        <v>5</v>
      </c>
      <c r="F13" s="52"/>
      <c r="G13" s="31">
        <v>6</v>
      </c>
      <c r="K13"/>
    </row>
    <row r="14" spans="1:11" s="3" customFormat="1" ht="90" customHeight="1" x14ac:dyDescent="0.3">
      <c r="A14" s="32">
        <v>1</v>
      </c>
      <c r="B14" s="8" t="s">
        <v>65</v>
      </c>
      <c r="C14" s="13">
        <v>350</v>
      </c>
      <c r="D14" s="13">
        <v>390</v>
      </c>
      <c r="E14" s="53" t="s">
        <v>67</v>
      </c>
      <c r="F14" s="54"/>
      <c r="G14" s="34" t="s">
        <v>56</v>
      </c>
      <c r="H14" s="17"/>
      <c r="K14"/>
    </row>
    <row r="15" spans="1:11" s="3" customFormat="1" ht="96" customHeight="1" x14ac:dyDescent="0.3">
      <c r="A15" s="32">
        <v>2</v>
      </c>
      <c r="B15" s="8" t="s">
        <v>65</v>
      </c>
      <c r="C15" s="33">
        <v>150000</v>
      </c>
      <c r="D15" s="33">
        <v>149960</v>
      </c>
      <c r="E15" s="53" t="s">
        <v>66</v>
      </c>
      <c r="F15" s="54"/>
      <c r="G15" s="34" t="s">
        <v>56</v>
      </c>
      <c r="K15"/>
    </row>
    <row r="16" spans="1:11" s="3" customFormat="1" x14ac:dyDescent="0.3">
      <c r="A16"/>
      <c r="B16" s="25"/>
      <c r="C16" s="26"/>
      <c r="D16" s="26"/>
      <c r="E16" s="26"/>
      <c r="F16" s="26"/>
      <c r="G16" s="26"/>
      <c r="K16"/>
    </row>
    <row r="17" spans="1:11" s="3" customFormat="1" x14ac:dyDescent="0.3">
      <c r="A17"/>
      <c r="B17" s="25"/>
      <c r="C17" s="26"/>
      <c r="D17" s="26"/>
      <c r="E17" s="26"/>
      <c r="F17" s="26"/>
      <c r="G17" s="26"/>
      <c r="K17"/>
    </row>
    <row r="18" spans="1:11" s="3" customFormat="1" x14ac:dyDescent="0.3">
      <c r="A18"/>
      <c r="B18" s="25"/>
      <c r="C18" s="26"/>
      <c r="D18" s="26"/>
      <c r="E18" s="26"/>
      <c r="F18" s="26"/>
      <c r="G18" s="26"/>
      <c r="K18"/>
    </row>
    <row r="19" spans="1:11" s="3" customFormat="1" x14ac:dyDescent="0.3">
      <c r="A19"/>
      <c r="B19" s="25"/>
      <c r="C19" s="26"/>
      <c r="D19" s="26"/>
      <c r="E19" s="26"/>
      <c r="F19" s="26"/>
      <c r="G19" s="26"/>
      <c r="K19"/>
    </row>
    <row r="20" spans="1:11" s="3" customFormat="1" x14ac:dyDescent="0.3">
      <c r="A20"/>
      <c r="B20" s="2" t="s">
        <v>48</v>
      </c>
      <c r="C20" s="19"/>
      <c r="D20" s="19"/>
      <c r="E20" s="19"/>
      <c r="G20" s="1" t="s">
        <v>49</v>
      </c>
      <c r="K20"/>
    </row>
    <row r="21" spans="1:11" s="3" customFormat="1" ht="17.25" customHeight="1" x14ac:dyDescent="0.3">
      <c r="A21"/>
      <c r="B21" s="2" t="s">
        <v>63</v>
      </c>
      <c r="K21"/>
    </row>
    <row r="22" spans="1:11" s="3" customFormat="1" hidden="1" x14ac:dyDescent="0.3">
      <c r="A22"/>
      <c r="B22" s="2" t="s">
        <v>12</v>
      </c>
      <c r="K22"/>
    </row>
    <row r="23" spans="1:11" s="3" customFormat="1" x14ac:dyDescent="0.3">
      <c r="A23"/>
      <c r="B23" s="4"/>
      <c r="K23"/>
    </row>
  </sheetData>
  <mergeCells count="8">
    <mergeCell ref="E15:F15"/>
    <mergeCell ref="E11:G11"/>
    <mergeCell ref="A10:G10"/>
    <mergeCell ref="A11:A12"/>
    <mergeCell ref="B11:B12"/>
    <mergeCell ref="E12:F12"/>
    <mergeCell ref="E13:F13"/>
    <mergeCell ref="E14:F14"/>
  </mergeCells>
  <printOptions horizontalCentered="1"/>
  <pageMargins left="0.39370078740157483" right="0.39370078740157483" top="1.1811023622047245" bottom="0.39370078740157483" header="0" footer="0"/>
  <pageSetup paperSize="9" scale="8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порівняльна</vt:lpstr>
      <vt:lpstr>порівняльна!Область_печати</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Eremenko</cp:lastModifiedBy>
  <cp:lastPrinted>2019-02-15T06:48:34Z</cp:lastPrinted>
  <dcterms:created xsi:type="dcterms:W3CDTF">2016-12-08T07:00:20Z</dcterms:created>
  <dcterms:modified xsi:type="dcterms:W3CDTF">2019-02-15T06:49:07Z</dcterms:modified>
</cp:coreProperties>
</file>