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353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'Лист3'!$A$2:$X$83</definedName>
  </definedNames>
  <calcPr fullCalcOnLoad="1"/>
</workbook>
</file>

<file path=xl/sharedStrings.xml><?xml version="1.0" encoding="utf-8"?>
<sst xmlns="http://schemas.openxmlformats.org/spreadsheetml/2006/main" count="199" uniqueCount="158">
  <si>
    <t>№ з/п</t>
  </si>
  <si>
    <t>Найменування заходів (пооб'єктно)</t>
  </si>
  <si>
    <t>Фінансовий план використання коштів на виконанння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</si>
  <si>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</si>
  <si>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строк окупності (місяців)</t>
  </si>
  <si>
    <t>№ аркуша обгрунтовуючих материалів</t>
  </si>
  <si>
    <t xml:space="preserve">загальна сума </t>
  </si>
  <si>
    <t>у тому числі:</t>
  </si>
  <si>
    <t>І кв.</t>
  </si>
  <si>
    <t>ІІ кв.</t>
  </si>
  <si>
    <t>ІІІ кв.</t>
  </si>
  <si>
    <t>ІV кв.</t>
  </si>
  <si>
    <t>аморти   заційні відраху   вання</t>
  </si>
  <si>
    <t>виробничі івестиції з прибутку</t>
  </si>
  <si>
    <t xml:space="preserve"> інші залучені кошти, отримані у планованому  періоді,  у т.ч.</t>
  </si>
  <si>
    <t>ВОДОПОСТАЧАННЯ</t>
  </si>
  <si>
    <t xml:space="preserve">  1.1.1</t>
  </si>
  <si>
    <t>х</t>
  </si>
  <si>
    <t>х </t>
  </si>
  <si>
    <t>ВОДОВІДВЕДЕННЯ</t>
  </si>
  <si>
    <t>(підпис)</t>
  </si>
  <si>
    <t xml:space="preserve"> Сума позичкових коштів та відсотків за їх  користування, що підлягає поверненню у планованому періоді,   тис. грн  (без ПДВ)</t>
  </si>
  <si>
    <t xml:space="preserve"> Сума інших залучених коштів, що підлягають поверненню у планованому періоді,  тис. грн  (без ПДВ)</t>
  </si>
  <si>
    <r>
      <t>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побатькові)</t>
    </r>
  </si>
  <si>
    <t>Кількісний  показник (одиниця виміру)</t>
  </si>
  <si>
    <t>Заходи зі зниження  питомих витрат, а також втрат ресурсів, з них:</t>
  </si>
  <si>
    <t>Заходи щодо забезпечення  технологічного та/або комерційного обліку ресурсів, з них:</t>
  </si>
  <si>
    <t>Заходи  щодо зменшення обсягу витрат води на технологічні потреби , з них:</t>
  </si>
  <si>
    <t>Заходи щодо підвищення екологічної безпеки та охорони навколишнього середовища, з них:</t>
  </si>
  <si>
    <t>Інші заходи, з них:</t>
  </si>
  <si>
    <t>Заходи  щодо підвищення  якості послуг з централізованого водопостачання, з них:</t>
  </si>
  <si>
    <t>Заходи щодо підвищення  екологічної безпеки  та охорони навколишнього середовища, з них:</t>
  </si>
  <si>
    <t>Заходи  щодо модернізації та закупівлі транспортних засобів спеціального та спеціалізованого середовища , з них:</t>
  </si>
  <si>
    <t>Заходи щодо провадження та розвитку інформаційних технологій, з них:</t>
  </si>
  <si>
    <t>Заходи щодо забезпечення технологічного та/або комерційного обліку ресурсів, з них:</t>
  </si>
  <si>
    <t>Усього за підпунктом  2.2.1</t>
  </si>
  <si>
    <t>Заходи щодо провадження та розвитку інформаційних  технологій , з них:</t>
  </si>
  <si>
    <t>Заходи  щодо модернізації та закупівлі транспортних засобів спеціального  та спеціалізованого призначеня, з них:</t>
  </si>
  <si>
    <t>Усього за розділом ІІ</t>
  </si>
  <si>
    <t>Усього за Інвестиційною програмою</t>
  </si>
  <si>
    <t>М.П.</t>
  </si>
  <si>
    <t>ІІ</t>
  </si>
  <si>
    <t>Усього за розділом І</t>
  </si>
  <si>
    <t>підряд-ний</t>
  </si>
  <si>
    <t>Графік здійснення заходів та використання коштів на планований період,   тис. грн (без ПДВ)</t>
  </si>
  <si>
    <t>що не підля-гають повер-ненню</t>
  </si>
  <si>
    <t>що підлягать повер-ненню</t>
  </si>
  <si>
    <t>отримані у плановому періоді позичкові кошти фінансових установ,                що підлягають повер-              ненню</t>
  </si>
  <si>
    <t>отримані у планованому періоді бюджетні інвестиційні асигнува-ння, що не підлягають повер-ненню</t>
  </si>
  <si>
    <t xml:space="preserve">                                                                                   \</t>
  </si>
  <si>
    <t>Заходи  зі зниження питомих витрат, а також втрат ресурсів, з них:</t>
  </si>
  <si>
    <t>Економія фонду заробітної плати, (тис. грн / рік)</t>
  </si>
  <si>
    <t>Переоснащення КНС фекальними насосними агрегатами з шафами керування</t>
  </si>
  <si>
    <t>Насосний агрегат - 2 одиниці, шафа керування - 1 одиниця</t>
  </si>
  <si>
    <t>Насосний агрегат - 1 одиниця зі станиною для встановлення насоса у вертикальному положенні та всмоктуючим патрубком</t>
  </si>
  <si>
    <t xml:space="preserve">(найменування ліцензіата) </t>
  </si>
  <si>
    <t>Річний інвестиційний план на  2019 рік</t>
  </si>
  <si>
    <t xml:space="preserve">                                   Комунального  підприємства "Міськводоканал" Сумської міської ради</t>
  </si>
  <si>
    <t>Кошти, що враховуються    у структурі тарифів  гр. 5 + гр.6 + гр. 11 + гр. 12 тис. грн  (без ПДВ)</t>
  </si>
  <si>
    <t>госпо-          дарський  (вартість  мате-ріальних ресурсів)</t>
  </si>
  <si>
    <t>Економія паливно-економічних ресурсів  (кВт/годин/рік)</t>
  </si>
  <si>
    <t>Економічний ефект, тис.грн.**</t>
  </si>
  <si>
    <r>
      <t>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водопостачання, з урахуванням:</t>
    </r>
  </si>
  <si>
    <t xml:space="preserve">  1.1</t>
  </si>
  <si>
    <t>Усього за підпунктом 1.1</t>
  </si>
  <si>
    <t xml:space="preserve">  1.2</t>
  </si>
  <si>
    <t xml:space="preserve">  1.2.1</t>
  </si>
  <si>
    <t>Усього за підпунктом  1.2</t>
  </si>
  <si>
    <t>1.3.</t>
  </si>
  <si>
    <t xml:space="preserve">  1.3.1</t>
  </si>
  <si>
    <t>Усього за підпунктом 1.3</t>
  </si>
  <si>
    <t>Усього за підпунктом 1.4</t>
  </si>
  <si>
    <t>1.4</t>
  </si>
  <si>
    <t>1.5</t>
  </si>
  <si>
    <t>Усього за підпунктом 1.5</t>
  </si>
  <si>
    <t>1.6</t>
  </si>
  <si>
    <t>1.6.1</t>
  </si>
  <si>
    <t>Усього за підпунктом 1.6</t>
  </si>
  <si>
    <t xml:space="preserve"> 1.7.</t>
  </si>
  <si>
    <t>Усього за підпунктом 1.7</t>
  </si>
  <si>
    <t>1.8</t>
  </si>
  <si>
    <t>1.8.1</t>
  </si>
  <si>
    <t>Усього за підпунктом 1.8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</si>
  <si>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водовідведення, з урахуванням:</t>
    </r>
  </si>
  <si>
    <t>2.1.</t>
  </si>
  <si>
    <t>2.2</t>
  </si>
  <si>
    <t>2.1.1</t>
  </si>
  <si>
    <t>Усього за підпунктом  2.2</t>
  </si>
  <si>
    <t>2.3</t>
  </si>
  <si>
    <t>2.3.1</t>
  </si>
  <si>
    <t>Усього за підпунктом  2.3</t>
  </si>
  <si>
    <t>2.4</t>
  </si>
  <si>
    <t>2.4.1</t>
  </si>
  <si>
    <t>Усього за підпунктом  2.4</t>
  </si>
  <si>
    <t xml:space="preserve">  2.5</t>
  </si>
  <si>
    <t>2.5.1</t>
  </si>
  <si>
    <t>2.5.2</t>
  </si>
  <si>
    <t xml:space="preserve"> Усього за підпунктом 2.5</t>
  </si>
  <si>
    <t>2.6</t>
  </si>
  <si>
    <t>2.6.1</t>
  </si>
  <si>
    <t>Усього за підпунктом  2.6</t>
  </si>
  <si>
    <t xml:space="preserve">Примітка:    </t>
  </si>
  <si>
    <t xml:space="preserve">                    * Суми витрат по заходах  та економічний  ефект від їх впровадження при розрахунку строку окупності враховувати без ПДВ.</t>
  </si>
  <si>
    <t xml:space="preserve">                  ** Складові розрахунку економічного ефекту від впровадження заходів враховувати без ПДВ</t>
  </si>
  <si>
    <t>(посада відповідального виконавця)</t>
  </si>
  <si>
    <t xml:space="preserve">Начальник виробничо-технічного відділу                  ____________________________                                          Ю.І. Ульянченко                                  </t>
  </si>
  <si>
    <t>Розроблення проектно-кошторисної документації  по об"єкту:"Реконструкція  сталевого водовода Д-400 мм від Ново-Оболонського водозабору до пров. Громадянського в м. Суми"</t>
  </si>
  <si>
    <t xml:space="preserve">Розроблення проектно-кошторисної документації  по об"єкту:"Реконструкція  сталевих  ділянок водоводу Д-500 мм від  Лучанського  водозабору  до перехрестя  вул. Чехова та вул. 2-га Залізнична  в м. Суми" </t>
  </si>
  <si>
    <t>Переоснащення насосного агрегату  на свердловині  Лепехівського водозабору (№ 1Б)</t>
  </si>
  <si>
    <t>Монтаж  насосного агрегату -  1 одиниці</t>
  </si>
  <si>
    <t>Переоснащення насосного агрегату  на свердловині  Лепехівського водозабору (№ 11А)</t>
  </si>
  <si>
    <t xml:space="preserve">Монтаж  насосного агрегату  - 1 одиниці, шафи керування -  1 одиниці, проводу ВПП 35 - 560 м.п. </t>
  </si>
  <si>
    <t>Переоснащення насосного агрегату  на свердловині  Лучанського водозабору (№ 7Б)</t>
  </si>
  <si>
    <t>Переоснащення насосного агрегату  на свердловині  Ново-Оболонського водозабору (№ 9)</t>
  </si>
  <si>
    <t xml:space="preserve">Монтаж  насосного агрегату  - 1 одиниці, шафи керування -  1 одиниці, проводу ВПП 35 - 160 м.п. </t>
  </si>
  <si>
    <t>Переоснащення насосного агрегату  на свердловині  Ново-Оболонського водозабору (№ 12)</t>
  </si>
  <si>
    <t xml:space="preserve">Монтаж  насосного агрегату  - 1 одиниці, шафи керування -  1 одиниці, проводу ВПП 35 - 600 м.п. </t>
  </si>
  <si>
    <t>Переоснащення насосного агрегату  на свердловині  Пришибського водозабору (№ 11А)</t>
  </si>
  <si>
    <t>Переоснащення насосного агрегату  на свердловині  Тополянського водозабору (№ 14)</t>
  </si>
  <si>
    <t>Переоснащення насосного агрегату  на свердловині  Тополянського водозабору (№ 16)</t>
  </si>
  <si>
    <t>Монтаж  насосного агрегату  - 1 одиниці</t>
  </si>
  <si>
    <t>Придбання  автомобіля для служби лабораторного контролю</t>
  </si>
  <si>
    <t>Переоснащення  КНС-2  фекальним насосним агрегатом</t>
  </si>
  <si>
    <t>Переоснащення  КНС-9 фекальним насосним агрегатом</t>
  </si>
  <si>
    <t xml:space="preserve">Реконструкція хлорного господарства на очисних спорудах м. Суми з переведенням на гіпохлорит натрію </t>
  </si>
  <si>
    <t>Придбання  установки барової на базі трактора МТЗ-80, 82</t>
  </si>
  <si>
    <t>Переоснащення трансформаторами  водозаборів</t>
  </si>
  <si>
    <t xml:space="preserve">Переоснащення трансформаторами  КНС-9 та мулонасосної № 2 очисних споруд  </t>
  </si>
  <si>
    <t>Переоснащення  КНС-6А  фекальним насосним агрегатом</t>
  </si>
  <si>
    <t>1.4.1</t>
  </si>
  <si>
    <t>1.4.2</t>
  </si>
  <si>
    <t>1.4.3</t>
  </si>
  <si>
    <t>1.4.4.</t>
  </si>
  <si>
    <t>1.4.4.1</t>
  </si>
  <si>
    <t>1.4.4.2</t>
  </si>
  <si>
    <t>1.4.4.3</t>
  </si>
  <si>
    <t xml:space="preserve">ПОГОДЖЕНО                                                           Рішенням _____________________                      (найменування органу місцевого самоврядування)                 від _____________________  № _____                                                                                  </t>
  </si>
  <si>
    <t>Переоснащення насосних агрегатів на свердловинах  КП "Міськводоканал" Сумської міської ради</t>
  </si>
  <si>
    <t>Розроблення проектно-кошторисної документації по об"єкту: "Капітальний ремонт свердловини № 16А Пришибського водозабору"</t>
  </si>
  <si>
    <t>1.4.4.4</t>
  </si>
  <si>
    <t>1.4.4.5</t>
  </si>
  <si>
    <t>1.4.4.6</t>
  </si>
  <si>
    <t>1.4.4.7</t>
  </si>
  <si>
    <t>1.4.4.8</t>
  </si>
  <si>
    <t>1.4.5</t>
  </si>
  <si>
    <t>1.6.2</t>
  </si>
  <si>
    <t>2.1.1.1</t>
  </si>
  <si>
    <t>2.1.1.2</t>
  </si>
  <si>
    <t>2.1.1.3</t>
  </si>
  <si>
    <t xml:space="preserve">ЗАТВЕРДЖЕНО                                                                             Директор КП "Міськводоканал"  Сумської міської ради                                       ___________________  А.Г. Сагач                                                              "____"  ________________ 20 _ р.                                                                                </t>
  </si>
  <si>
    <t>Комплект проектно-кошторисної документації - 1 одиниця</t>
  </si>
  <si>
    <t>трансформатори- 6 одиниць</t>
  </si>
  <si>
    <t>1 одиниця</t>
  </si>
  <si>
    <t>трансформатори - 2 одиниці</t>
  </si>
  <si>
    <t>Додаток 3</t>
  </si>
  <si>
    <t>69-70</t>
  </si>
  <si>
    <t>71-72</t>
  </si>
  <si>
    <t>73-74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</si>
</sst>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0.000"/>
    <numFmt numFmtId="198" formatCode="#,##0.0000"/>
    <numFmt numFmtId="199" formatCode="#,##0.0"/>
    <numFmt numFmtId="200" formatCode="0.0"/>
    <numFmt numFmtId="201" formatCode="0.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_);_(* \(#,##0.0\);_(* &quot;-&quot;??_);_(@_)"/>
    <numFmt numFmtId="206" formatCode="_(* #,##0_);_(* \(#,##0\);_(* &quot;-&quot;??_);_(@_)"/>
    <numFmt numFmtId="207" formatCode="#,##0.00\ _г_р_н_."/>
    <numFmt numFmtId="208" formatCode="#,##0.00000"/>
    <numFmt numFmtId="209" formatCode="#,##0.0\ _г_р_н_."/>
    <numFmt numFmtId="210" formatCode="#,##0\ _г_р_н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[$-FC19]d\ mmmm\ yyyy\ &quot;г.&quot;"/>
    <numFmt numFmtId="216" formatCode="#,##0.00_ ;\-#,##0.00\ 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9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i/>
      <sz val="7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170" fontId="1" fillId="0" borderId="11" xfId="0" applyNumberFormat="1" applyFont="1" applyBorder="1" applyAlignment="1">
      <alignment horizontal="center"/>
    </xf>
    <xf numFmtId="0" fontId="2" fillId="33" borderId="0" xfId="0" applyFont="1" applyFill="1" applyBorder="1" applyAlignment="1">
      <alignment/>
    </xf>
    <xf numFmtId="170" fontId="1" fillId="0" borderId="10" xfId="0" applyNumberFormat="1" applyFont="1" applyBorder="1" applyAlignment="1">
      <alignment horizontal="center"/>
    </xf>
    <xf numFmtId="3" fontId="1" fillId="33" borderId="10" xfId="53" applyNumberFormat="1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170" fontId="1" fillId="33" borderId="10" xfId="0" applyNumberFormat="1" applyFont="1" applyFill="1" applyBorder="1" applyAlignment="1">
      <alignment horizontal="center" vertical="center"/>
    </xf>
    <xf numFmtId="170" fontId="1" fillId="33" borderId="11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0" fontId="2" fillId="34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70" fontId="2" fillId="0" borderId="14" xfId="0" applyNumberFormat="1" applyFont="1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8" xfId="33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indent="1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left" wrapText="1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2" fontId="10" fillId="0" borderId="10" xfId="3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/>
    </xf>
    <xf numFmtId="3" fontId="13" fillId="33" borderId="10" xfId="53" applyNumberFormat="1" applyFont="1" applyFill="1" applyBorder="1" applyAlignment="1">
      <alignment horizontal="center" wrapText="1"/>
      <protection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34" borderId="10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2" fontId="13" fillId="34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2" fontId="11" fillId="34" borderId="12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207" fontId="13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33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 indent="1"/>
    </xf>
    <xf numFmtId="170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" fillId="0" borderId="10" xfId="33" applyNumberFormat="1" applyFont="1" applyFill="1" applyBorder="1" applyAlignment="1" applyProtection="1">
      <alignment horizontal="center" vertical="center" wrapText="1"/>
      <protection/>
    </xf>
    <xf numFmtId="2" fontId="8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200" fontId="10" fillId="34" borderId="10" xfId="0" applyNumberFormat="1" applyFont="1" applyFill="1" applyBorder="1" applyAlignment="1">
      <alignment horizontal="center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2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2" fontId="6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left" vertical="center"/>
    </xf>
    <xf numFmtId="2" fontId="13" fillId="0" borderId="10" xfId="0" applyNumberFormat="1" applyFont="1" applyBorder="1" applyAlignment="1">
      <alignment horizontal="center" vertical="center"/>
    </xf>
    <xf numFmtId="2" fontId="7" fillId="33" borderId="10" xfId="53" applyNumberFormat="1" applyFont="1" applyFill="1" applyBorder="1" applyAlignment="1">
      <alignment horizontal="left" vertical="center" wrapText="1"/>
      <protection/>
    </xf>
    <xf numFmtId="2" fontId="8" fillId="33" borderId="10" xfId="53" applyNumberFormat="1" applyFont="1" applyFill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distributed" wrapText="1"/>
    </xf>
    <xf numFmtId="3" fontId="8" fillId="33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33" borderId="10" xfId="53" applyNumberFormat="1" applyFont="1" applyFill="1" applyBorder="1" applyAlignment="1">
      <alignment horizontal="center" vertical="center" wrapText="1"/>
      <protection/>
    </xf>
    <xf numFmtId="196" fontId="2" fillId="33" borderId="10" xfId="53" applyNumberFormat="1" applyFont="1" applyFill="1" applyBorder="1" applyAlignment="1">
      <alignment horizontal="center" vertical="center" wrapText="1"/>
      <protection/>
    </xf>
    <xf numFmtId="2" fontId="8" fillId="34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2" fontId="13" fillId="34" borderId="12" xfId="0" applyNumberFormat="1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4" fontId="10" fillId="34" borderId="10" xfId="53" applyNumberFormat="1" applyFont="1" applyFill="1" applyBorder="1" applyAlignment="1">
      <alignment horizontal="center" vertical="center" wrapText="1"/>
      <protection/>
    </xf>
    <xf numFmtId="3" fontId="13" fillId="34" borderId="10" xfId="53" applyNumberFormat="1" applyFont="1" applyFill="1" applyBorder="1" applyAlignment="1">
      <alignment horizontal="center" vertical="center" wrapText="1"/>
      <protection/>
    </xf>
    <xf numFmtId="3" fontId="7" fillId="34" borderId="10" xfId="53" applyNumberFormat="1" applyFont="1" applyFill="1" applyBorder="1" applyAlignment="1">
      <alignment horizontal="center" wrapText="1"/>
      <protection/>
    </xf>
    <xf numFmtId="3" fontId="8" fillId="34" borderId="19" xfId="53" applyNumberFormat="1" applyFont="1" applyFill="1" applyBorder="1" applyAlignment="1">
      <alignment horizontal="center" wrapText="1"/>
      <protection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/>
    </xf>
    <xf numFmtId="199" fontId="2" fillId="33" borderId="10" xfId="53" applyNumberFormat="1" applyFont="1" applyFill="1" applyBorder="1" applyAlignment="1">
      <alignment horizontal="center" vertical="center" wrapText="1"/>
      <protection/>
    </xf>
    <xf numFmtId="199" fontId="2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2" fontId="7" fillId="34" borderId="10" xfId="53" applyNumberFormat="1" applyFont="1" applyFill="1" applyBorder="1" applyAlignment="1">
      <alignment horizontal="center" vertical="center" wrapText="1"/>
      <protection/>
    </xf>
    <xf numFmtId="2" fontId="13" fillId="34" borderId="10" xfId="53" applyNumberFormat="1" applyFont="1" applyFill="1" applyBorder="1" applyAlignment="1">
      <alignment horizontal="center" vertical="center" wrapText="1"/>
      <protection/>
    </xf>
    <xf numFmtId="2" fontId="10" fillId="34" borderId="13" xfId="0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 vertical="center"/>
    </xf>
    <xf numFmtId="2" fontId="13" fillId="33" borderId="10" xfId="53" applyNumberFormat="1" applyFont="1" applyFill="1" applyBorder="1" applyAlignment="1">
      <alignment horizontal="center" vertical="center" wrapText="1"/>
      <protection/>
    </xf>
    <xf numFmtId="2" fontId="8" fillId="34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170" fontId="5" fillId="0" borderId="10" xfId="0" applyNumberFormat="1" applyFont="1" applyBorder="1" applyAlignment="1">
      <alignment horizontal="left" vertical="center" wrapText="1"/>
    </xf>
    <xf numFmtId="2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left" vertical="center" wrapText="1"/>
    </xf>
    <xf numFmtId="207" fontId="6" fillId="3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justify" wrapText="1"/>
    </xf>
    <xf numFmtId="4" fontId="8" fillId="34" borderId="10" xfId="53" applyNumberFormat="1" applyFont="1" applyFill="1" applyBorder="1" applyAlignment="1">
      <alignment horizontal="center" vertical="center" wrapText="1"/>
      <protection/>
    </xf>
    <xf numFmtId="3" fontId="7" fillId="34" borderId="10" xfId="53" applyNumberFormat="1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70" fontId="1" fillId="0" borderId="10" xfId="0" applyNumberFormat="1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/>
    </xf>
    <xf numFmtId="2" fontId="5" fillId="33" borderId="10" xfId="53" applyNumberFormat="1" applyFont="1" applyFill="1" applyBorder="1" applyAlignment="1">
      <alignment horizontal="left" vertical="center" wrapText="1"/>
      <protection/>
    </xf>
    <xf numFmtId="2" fontId="6" fillId="33" borderId="10" xfId="53" applyNumberFormat="1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 horizontal="left" vertical="center"/>
    </xf>
    <xf numFmtId="2" fontId="6" fillId="34" borderId="21" xfId="0" applyNumberFormat="1" applyFont="1" applyFill="1" applyBorder="1" applyAlignment="1">
      <alignment/>
    </xf>
    <xf numFmtId="2" fontId="6" fillId="34" borderId="19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2" fontId="6" fillId="34" borderId="12" xfId="6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7" fillId="33" borderId="10" xfId="53" applyNumberFormat="1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96" fontId="6" fillId="34" borderId="10" xfId="0" applyNumberFormat="1" applyFont="1" applyFill="1" applyBorder="1" applyAlignment="1">
      <alignment horizontal="center"/>
    </xf>
    <xf numFmtId="2" fontId="6" fillId="34" borderId="22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8" fillId="34" borderId="23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00" fontId="8" fillId="0" borderId="10" xfId="0" applyNumberFormat="1" applyFont="1" applyBorder="1" applyAlignment="1">
      <alignment horizontal="center" vertical="center"/>
    </xf>
    <xf numFmtId="1" fontId="8" fillId="0" borderId="10" xfId="33" applyNumberFormat="1" applyFont="1" applyFill="1" applyBorder="1" applyAlignment="1" applyProtection="1">
      <alignment horizontal="center" vertical="center" wrapText="1"/>
      <protection/>
    </xf>
    <xf numFmtId="2" fontId="8" fillId="34" borderId="24" xfId="0" applyNumberFormat="1" applyFont="1" applyFill="1" applyBorder="1" applyAlignment="1">
      <alignment horizontal="center"/>
    </xf>
    <xf numFmtId="207" fontId="10" fillId="3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21" xfId="33" applyFont="1" applyFill="1" applyBorder="1" applyAlignment="1" applyProtection="1">
      <alignment horizontal="center" vertical="center" textRotation="90" wrapText="1"/>
      <protection locked="0"/>
    </xf>
    <xf numFmtId="0" fontId="7" fillId="0" borderId="20" xfId="33" applyFont="1" applyFill="1" applyBorder="1" applyAlignment="1" applyProtection="1">
      <alignment horizontal="center" vertical="center" textRotation="90" wrapText="1"/>
      <protection locked="0"/>
    </xf>
    <xf numFmtId="0" fontId="7" fillId="0" borderId="18" xfId="33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33" applyFont="1" applyFill="1" applyBorder="1" applyAlignment="1" applyProtection="1">
      <alignment horizontal="center" vertical="center" wrapText="1"/>
      <protection locked="0"/>
    </xf>
    <xf numFmtId="0" fontId="7" fillId="0" borderId="14" xfId="33" applyFont="1" applyFill="1" applyBorder="1" applyAlignment="1" applyProtection="1">
      <alignment horizontal="center" vertical="center" wrapText="1"/>
      <protection locked="0"/>
    </xf>
    <xf numFmtId="0" fontId="7" fillId="0" borderId="25" xfId="33" applyFont="1" applyFill="1" applyBorder="1" applyAlignment="1" applyProtection="1">
      <alignment horizontal="center" vertical="center" wrapText="1"/>
      <protection locked="0"/>
    </xf>
    <xf numFmtId="0" fontId="7" fillId="0" borderId="22" xfId="33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11" xfId="33" applyNumberFormat="1" applyFont="1" applyFill="1" applyBorder="1" applyAlignment="1" applyProtection="1">
      <alignment horizontal="center" vertical="center" wrapText="1"/>
      <protection/>
    </xf>
    <xf numFmtId="0" fontId="1" fillId="0" borderId="25" xfId="33" applyNumberFormat="1" applyFont="1" applyFill="1" applyBorder="1" applyAlignment="1" applyProtection="1">
      <alignment horizontal="center" vertical="center" wrapText="1"/>
      <protection/>
    </xf>
    <xf numFmtId="0" fontId="1" fillId="0" borderId="22" xfId="33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19" xfId="33" applyFont="1" applyFill="1" applyBorder="1" applyAlignment="1" applyProtection="1">
      <alignment horizontal="center" vertical="top" wrapText="1"/>
      <protection locked="0"/>
    </xf>
    <xf numFmtId="0" fontId="7" fillId="0" borderId="14" xfId="33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2" fillId="0" borderId="16" xfId="33" applyNumberFormat="1" applyFont="1" applyFill="1" applyBorder="1" applyAlignment="1" applyProtection="1">
      <alignment horizontal="center" vertical="center" wrapText="1"/>
      <protection/>
    </xf>
    <xf numFmtId="0" fontId="2" fillId="0" borderId="30" xfId="33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94" fontId="2" fillId="0" borderId="11" xfId="43" applyFont="1" applyFill="1" applyBorder="1" applyAlignment="1">
      <alignment horizontal="center"/>
    </xf>
    <xf numFmtId="194" fontId="2" fillId="0" borderId="25" xfId="43" applyFont="1" applyFill="1" applyBorder="1" applyAlignment="1">
      <alignment horizontal="center"/>
    </xf>
    <xf numFmtId="194" fontId="2" fillId="0" borderId="22" xfId="43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0" fontId="6" fillId="34" borderId="34" xfId="0" applyNumberFormat="1" applyFont="1" applyFill="1" applyBorder="1" applyAlignment="1">
      <alignment horizontal="center" wrapText="1" shrinkToFit="1"/>
    </xf>
    <xf numFmtId="170" fontId="6" fillId="34" borderId="35" xfId="0" applyNumberFormat="1" applyFont="1" applyFill="1" applyBorder="1" applyAlignment="1">
      <alignment horizontal="center" wrapText="1" shrinkToFit="1"/>
    </xf>
    <xf numFmtId="170" fontId="6" fillId="34" borderId="36" xfId="0" applyNumberFormat="1" applyFont="1" applyFill="1" applyBorder="1" applyAlignment="1">
      <alignment horizontal="center" wrapText="1" shrinkToFit="1"/>
    </xf>
    <xf numFmtId="0" fontId="2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1" xfId="33" applyNumberFormat="1" applyFont="1" applyFill="1" applyBorder="1" applyAlignment="1" applyProtection="1">
      <alignment horizontal="center" vertical="center" wrapText="1"/>
      <protection/>
    </xf>
    <xf numFmtId="0" fontId="2" fillId="0" borderId="25" xfId="33" applyNumberFormat="1" applyFont="1" applyFill="1" applyBorder="1" applyAlignment="1" applyProtection="1">
      <alignment horizontal="center" vertical="center" wrapText="1"/>
      <protection/>
    </xf>
    <xf numFmtId="0" fontId="2" fillId="0" borderId="22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1" fontId="8" fillId="34" borderId="12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W84"/>
  <sheetViews>
    <sheetView tabSelected="1" view="pageBreakPreview" zoomScaleSheetLayoutView="100" zoomScalePageLayoutView="0" workbookViewId="0" topLeftCell="A62">
      <selection activeCell="S78" sqref="S78"/>
    </sheetView>
  </sheetViews>
  <sheetFormatPr defaultColWidth="9.140625" defaultRowHeight="12.75"/>
  <cols>
    <col min="1" max="1" width="5.28125" style="0" customWidth="1"/>
    <col min="2" max="2" width="17.140625" style="0" customWidth="1"/>
    <col min="3" max="3" width="9.28125" style="0" customWidth="1"/>
    <col min="4" max="4" width="7.421875" style="0" customWidth="1"/>
    <col min="5" max="5" width="8.28125" style="0" customWidth="1"/>
    <col min="6" max="6" width="5.421875" style="0" customWidth="1"/>
    <col min="7" max="7" width="7.8515625" style="0" customWidth="1"/>
    <col min="8" max="8" width="5.8515625" style="0" customWidth="1"/>
    <col min="9" max="9" width="5.7109375" style="0" customWidth="1"/>
    <col min="10" max="10" width="5.57421875" style="0" customWidth="1"/>
    <col min="11" max="11" width="5.00390625" style="0" customWidth="1"/>
    <col min="12" max="12" width="4.28125" style="0" customWidth="1"/>
    <col min="13" max="13" width="7.421875" style="0" customWidth="1"/>
    <col min="14" max="14" width="7.140625" style="0" customWidth="1"/>
    <col min="15" max="15" width="6.140625" style="0" customWidth="1"/>
    <col min="16" max="17" width="5.57421875" style="0" customWidth="1"/>
    <col min="18" max="18" width="7.57421875" style="0" customWidth="1"/>
    <col min="19" max="19" width="6.8515625" style="0" customWidth="1"/>
    <col min="20" max="20" width="4.00390625" style="0" customWidth="1"/>
    <col min="21" max="21" width="4.28125" style="0" customWidth="1"/>
    <col min="22" max="22" width="7.57421875" style="0" customWidth="1"/>
    <col min="23" max="23" width="3.28125" style="0" customWidth="1"/>
    <col min="24" max="24" width="6.7109375" style="0" customWidth="1"/>
  </cols>
  <sheetData>
    <row r="1" ht="12.75" hidden="1"/>
    <row r="2" spans="1:30" s="3" customFormat="1" ht="13.5" customHeight="1">
      <c r="A2" s="1"/>
      <c r="B2" s="2"/>
      <c r="N2" s="4"/>
      <c r="O2" s="4"/>
      <c r="P2" s="4"/>
      <c r="Q2" s="254" t="s">
        <v>154</v>
      </c>
      <c r="R2" s="254"/>
      <c r="S2" s="254"/>
      <c r="T2" s="254"/>
      <c r="U2" s="254"/>
      <c r="V2" s="254"/>
      <c r="W2" s="254"/>
      <c r="X2" s="254"/>
      <c r="Z2" s="5"/>
      <c r="AA2" s="5"/>
      <c r="AB2" s="5"/>
      <c r="AC2" s="5"/>
      <c r="AD2" s="5"/>
    </row>
    <row r="3" spans="1:30" s="3" customFormat="1" ht="81.75" customHeight="1">
      <c r="A3" s="1"/>
      <c r="B3" s="261" t="s">
        <v>136</v>
      </c>
      <c r="C3" s="261"/>
      <c r="D3" s="261"/>
      <c r="E3" s="261"/>
      <c r="F3" s="261"/>
      <c r="I3" s="258"/>
      <c r="J3" s="258"/>
      <c r="K3" s="258"/>
      <c r="L3" s="258"/>
      <c r="N3" s="98"/>
      <c r="O3" s="261" t="s">
        <v>149</v>
      </c>
      <c r="P3" s="261"/>
      <c r="Q3" s="261"/>
      <c r="R3" s="261"/>
      <c r="S3" s="261"/>
      <c r="T3" s="261"/>
      <c r="U3" s="261"/>
      <c r="V3" s="261"/>
      <c r="W3" s="261"/>
      <c r="X3" s="261"/>
      <c r="Z3" s="5"/>
      <c r="AA3" s="5"/>
      <c r="AB3" s="5"/>
      <c r="AC3" s="5"/>
      <c r="AD3" s="5"/>
    </row>
    <row r="4" spans="1:30" s="3" customFormat="1" ht="11.25" customHeight="1">
      <c r="A4" s="82"/>
      <c r="B4" s="6" t="s">
        <v>40</v>
      </c>
      <c r="C4" s="83"/>
      <c r="D4" s="83"/>
      <c r="E4" s="83"/>
      <c r="F4" s="84"/>
      <c r="G4" s="84"/>
      <c r="H4" s="84"/>
      <c r="I4" s="83"/>
      <c r="J4" s="83"/>
      <c r="K4" s="83"/>
      <c r="L4" s="83"/>
      <c r="M4" s="84"/>
      <c r="N4" s="85"/>
      <c r="O4" s="85"/>
      <c r="P4" s="83"/>
      <c r="Q4" s="6" t="s">
        <v>40</v>
      </c>
      <c r="R4" s="83"/>
      <c r="S4" s="83"/>
      <c r="T4" s="83"/>
      <c r="U4" s="83"/>
      <c r="V4" s="83"/>
      <c r="W4" s="83"/>
      <c r="X4" s="83"/>
      <c r="Z4" s="5"/>
      <c r="AA4" s="5"/>
      <c r="AB4" s="5"/>
      <c r="AC4" s="5"/>
      <c r="AD4" s="5"/>
    </row>
    <row r="5" spans="1:30" s="3" customFormat="1" ht="15" customHeight="1">
      <c r="A5" s="259" t="s">
        <v>56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Z5" s="5"/>
      <c r="AA5" s="5"/>
      <c r="AB5" s="5"/>
      <c r="AC5" s="5"/>
      <c r="AD5" s="5"/>
    </row>
    <row r="6" spans="1:30" s="3" customFormat="1" ht="15.75">
      <c r="A6" s="255" t="s">
        <v>57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21"/>
      <c r="W6" s="221"/>
      <c r="X6" s="222"/>
      <c r="Z6" s="5"/>
      <c r="AA6" s="5"/>
      <c r="AB6" s="5"/>
      <c r="AC6" s="5"/>
      <c r="AD6" s="5"/>
    </row>
    <row r="7" spans="1:30" s="3" customFormat="1" ht="12.75" customHeight="1">
      <c r="A7" s="257" t="s">
        <v>55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7"/>
      <c r="Z7" s="5"/>
      <c r="AA7" s="5"/>
      <c r="AB7" s="5"/>
      <c r="AC7" s="5"/>
      <c r="AD7" s="5"/>
    </row>
    <row r="8" spans="1:30" s="3" customFormat="1" ht="42.75" customHeight="1">
      <c r="A8" s="247" t="s">
        <v>0</v>
      </c>
      <c r="B8" s="227" t="s">
        <v>1</v>
      </c>
      <c r="C8" s="227" t="s">
        <v>24</v>
      </c>
      <c r="D8" s="251" t="s">
        <v>2</v>
      </c>
      <c r="E8" s="252"/>
      <c r="F8" s="252"/>
      <c r="G8" s="252"/>
      <c r="H8" s="252"/>
      <c r="I8" s="252"/>
      <c r="J8" s="253"/>
      <c r="K8" s="224" t="s">
        <v>21</v>
      </c>
      <c r="L8" s="224" t="s">
        <v>22</v>
      </c>
      <c r="M8" s="227" t="s">
        <v>58</v>
      </c>
      <c r="N8" s="230" t="s">
        <v>3</v>
      </c>
      <c r="O8" s="230"/>
      <c r="P8" s="230" t="s">
        <v>44</v>
      </c>
      <c r="Q8" s="230"/>
      <c r="R8" s="230"/>
      <c r="S8" s="230"/>
      <c r="T8" s="227" t="s">
        <v>4</v>
      </c>
      <c r="U8" s="227" t="s">
        <v>5</v>
      </c>
      <c r="V8" s="227" t="s">
        <v>60</v>
      </c>
      <c r="W8" s="227" t="s">
        <v>51</v>
      </c>
      <c r="X8" s="227" t="s">
        <v>61</v>
      </c>
      <c r="Y8" s="8"/>
      <c r="Z8" s="262"/>
      <c r="AA8" s="5"/>
      <c r="AB8" s="5"/>
      <c r="AC8" s="5"/>
      <c r="AD8" s="5"/>
    </row>
    <row r="9" spans="1:30" s="3" customFormat="1" ht="9.75" customHeight="1">
      <c r="A9" s="248"/>
      <c r="B9" s="228"/>
      <c r="C9" s="228"/>
      <c r="D9" s="247" t="s">
        <v>6</v>
      </c>
      <c r="E9" s="250" t="s">
        <v>7</v>
      </c>
      <c r="F9" s="250"/>
      <c r="G9" s="250"/>
      <c r="H9" s="250"/>
      <c r="I9" s="250"/>
      <c r="J9" s="250"/>
      <c r="K9" s="225"/>
      <c r="L9" s="225"/>
      <c r="M9" s="228"/>
      <c r="N9" s="231" t="s">
        <v>59</v>
      </c>
      <c r="O9" s="247" t="s">
        <v>43</v>
      </c>
      <c r="P9" s="247" t="s">
        <v>8</v>
      </c>
      <c r="Q9" s="247" t="s">
        <v>9</v>
      </c>
      <c r="R9" s="247" t="s">
        <v>10</v>
      </c>
      <c r="S9" s="247" t="s">
        <v>11</v>
      </c>
      <c r="T9" s="228"/>
      <c r="U9" s="228"/>
      <c r="V9" s="228"/>
      <c r="W9" s="228"/>
      <c r="X9" s="228"/>
      <c r="Y9" s="8"/>
      <c r="Z9" s="262"/>
      <c r="AA9" s="5"/>
      <c r="AB9" s="5"/>
      <c r="AC9" s="5"/>
      <c r="AD9" s="5"/>
    </row>
    <row r="10" spans="1:30" s="3" customFormat="1" ht="54" customHeight="1">
      <c r="A10" s="248"/>
      <c r="B10" s="228"/>
      <c r="C10" s="228"/>
      <c r="D10" s="248"/>
      <c r="E10" s="234" t="s">
        <v>12</v>
      </c>
      <c r="F10" s="234" t="s">
        <v>13</v>
      </c>
      <c r="G10" s="265" t="s">
        <v>47</v>
      </c>
      <c r="H10" s="267" t="s">
        <v>48</v>
      </c>
      <c r="I10" s="236" t="s">
        <v>14</v>
      </c>
      <c r="J10" s="237"/>
      <c r="K10" s="225"/>
      <c r="L10" s="225"/>
      <c r="M10" s="228"/>
      <c r="N10" s="232"/>
      <c r="O10" s="248"/>
      <c r="P10" s="248"/>
      <c r="Q10" s="248"/>
      <c r="R10" s="248"/>
      <c r="S10" s="248"/>
      <c r="T10" s="228"/>
      <c r="U10" s="228"/>
      <c r="V10" s="228"/>
      <c r="W10" s="228"/>
      <c r="X10" s="228"/>
      <c r="Y10" s="8"/>
      <c r="Z10" s="262"/>
      <c r="AA10" s="5"/>
      <c r="AB10" s="5"/>
      <c r="AC10" s="5"/>
      <c r="AD10" s="5"/>
    </row>
    <row r="11" spans="1:30" s="3" customFormat="1" ht="160.5" customHeight="1">
      <c r="A11" s="249"/>
      <c r="B11" s="229"/>
      <c r="C11" s="229"/>
      <c r="D11" s="249"/>
      <c r="E11" s="235"/>
      <c r="F11" s="235"/>
      <c r="G11" s="266"/>
      <c r="H11" s="268"/>
      <c r="I11" s="59" t="s">
        <v>46</v>
      </c>
      <c r="J11" s="60" t="s">
        <v>45</v>
      </c>
      <c r="K11" s="226"/>
      <c r="L11" s="226"/>
      <c r="M11" s="229"/>
      <c r="N11" s="233"/>
      <c r="O11" s="249"/>
      <c r="P11" s="249"/>
      <c r="Q11" s="249"/>
      <c r="R11" s="249"/>
      <c r="S11" s="249"/>
      <c r="T11" s="229"/>
      <c r="U11" s="229"/>
      <c r="V11" s="229"/>
      <c r="W11" s="229"/>
      <c r="X11" s="229"/>
      <c r="Y11" s="8"/>
      <c r="Z11" s="262"/>
      <c r="AA11" s="5"/>
      <c r="AB11" s="5"/>
      <c r="AC11" s="5"/>
      <c r="AD11" s="5"/>
    </row>
    <row r="12" spans="1:30" s="2" customFormat="1" ht="17.25" customHeight="1">
      <c r="A12" s="86">
        <v>1</v>
      </c>
      <c r="B12" s="86">
        <v>2</v>
      </c>
      <c r="C12" s="86">
        <v>3</v>
      </c>
      <c r="D12" s="86">
        <v>4</v>
      </c>
      <c r="E12" s="86">
        <v>5</v>
      </c>
      <c r="F12" s="86">
        <v>6</v>
      </c>
      <c r="G12" s="87">
        <v>7</v>
      </c>
      <c r="H12" s="86">
        <v>8</v>
      </c>
      <c r="I12" s="86">
        <v>9</v>
      </c>
      <c r="J12" s="86">
        <v>10</v>
      </c>
      <c r="K12" s="88">
        <v>11</v>
      </c>
      <c r="L12" s="88">
        <v>12</v>
      </c>
      <c r="M12" s="88">
        <v>13</v>
      </c>
      <c r="N12" s="86">
        <v>14</v>
      </c>
      <c r="O12" s="86">
        <v>15</v>
      </c>
      <c r="P12" s="86">
        <v>16</v>
      </c>
      <c r="Q12" s="86">
        <v>17</v>
      </c>
      <c r="R12" s="86">
        <v>18</v>
      </c>
      <c r="S12" s="86">
        <v>19</v>
      </c>
      <c r="T12" s="86">
        <v>20</v>
      </c>
      <c r="U12" s="86">
        <v>21</v>
      </c>
      <c r="V12" s="86">
        <v>22</v>
      </c>
      <c r="W12" s="86">
        <v>23</v>
      </c>
      <c r="X12" s="89">
        <v>24</v>
      </c>
      <c r="Y12" s="11"/>
      <c r="Z12" s="12"/>
      <c r="AA12" s="9"/>
      <c r="AB12" s="9"/>
      <c r="AC12" s="9"/>
      <c r="AD12" s="9"/>
    </row>
    <row r="13" spans="1:101" s="3" customFormat="1" ht="12" customHeight="1">
      <c r="A13" s="13">
        <v>1</v>
      </c>
      <c r="B13" s="14"/>
      <c r="C13" s="238" t="s">
        <v>15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15"/>
      <c r="Z13" s="16"/>
      <c r="AA13" s="16"/>
      <c r="AB13" s="16"/>
      <c r="AC13" s="17"/>
      <c r="AD13" s="17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</row>
    <row r="14" spans="1:101" s="3" customFormat="1" ht="17.25" customHeight="1">
      <c r="A14" s="90"/>
      <c r="B14" s="263" t="s">
        <v>62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0"/>
      <c r="AA14" s="20"/>
      <c r="AB14" s="20"/>
      <c r="AC14" s="17"/>
      <c r="AD14" s="17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</row>
    <row r="15" spans="1:101" s="3" customFormat="1" ht="10.5" customHeight="1">
      <c r="A15" s="90" t="s">
        <v>63</v>
      </c>
      <c r="B15" s="19"/>
      <c r="C15" s="241" t="s">
        <v>25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3"/>
      <c r="Y15" s="20"/>
      <c r="Z15" s="20"/>
      <c r="AA15" s="20"/>
      <c r="AB15" s="20"/>
      <c r="AC15" s="17"/>
      <c r="AD15" s="17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</row>
    <row r="16" spans="1:101" s="3" customFormat="1" ht="12" customHeight="1">
      <c r="A16" s="90" t="s">
        <v>16</v>
      </c>
      <c r="B16" s="21"/>
      <c r="C16" s="10"/>
      <c r="E16" s="10" t="s">
        <v>17</v>
      </c>
      <c r="F16" s="22" t="s">
        <v>18</v>
      </c>
      <c r="G16" s="22" t="s">
        <v>18</v>
      </c>
      <c r="H16" s="22" t="s">
        <v>18</v>
      </c>
      <c r="I16" s="22" t="s">
        <v>18</v>
      </c>
      <c r="J16" s="22" t="s">
        <v>18</v>
      </c>
      <c r="K16" s="22" t="s">
        <v>17</v>
      </c>
      <c r="L16" s="10" t="s">
        <v>17</v>
      </c>
      <c r="M16" s="10" t="s">
        <v>17</v>
      </c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  <c r="Y16" s="15"/>
      <c r="Z16" s="15"/>
      <c r="AA16" s="15"/>
      <c r="AB16" s="15"/>
      <c r="AC16" s="17"/>
      <c r="AD16" s="1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</row>
    <row r="17" spans="1:101" s="3" customFormat="1" ht="9.75" customHeight="1">
      <c r="A17" s="244" t="s">
        <v>64</v>
      </c>
      <c r="B17" s="245"/>
      <c r="C17" s="24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5"/>
      <c r="P17" s="24"/>
      <c r="Q17" s="24"/>
      <c r="R17" s="24"/>
      <c r="S17" s="24"/>
      <c r="T17" s="24"/>
      <c r="U17" s="24"/>
      <c r="V17" s="244"/>
      <c r="W17" s="245"/>
      <c r="X17" s="246"/>
      <c r="Y17" s="12"/>
      <c r="Z17" s="12"/>
      <c r="AA17" s="12"/>
      <c r="AB17" s="12"/>
      <c r="AC17" s="17"/>
      <c r="AD17" s="1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</row>
    <row r="18" spans="1:101" s="3" customFormat="1" ht="16.5" customHeight="1">
      <c r="A18" s="90" t="s">
        <v>65</v>
      </c>
      <c r="B18" s="19"/>
      <c r="C18" s="241" t="s">
        <v>26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3"/>
      <c r="Y18" s="16"/>
      <c r="Z18" s="16"/>
      <c r="AA18" s="16"/>
      <c r="AB18" s="16"/>
      <c r="AC18" s="17"/>
      <c r="AD18" s="1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</row>
    <row r="19" spans="1:101" s="3" customFormat="1" ht="12.75" customHeight="1">
      <c r="A19" s="90" t="s">
        <v>66</v>
      </c>
      <c r="B19" s="21"/>
      <c r="C19" s="10"/>
      <c r="D19" s="10"/>
      <c r="E19" s="10" t="s">
        <v>17</v>
      </c>
      <c r="F19" s="22" t="s">
        <v>18</v>
      </c>
      <c r="G19" s="22" t="s">
        <v>18</v>
      </c>
      <c r="H19" s="22" t="s">
        <v>18</v>
      </c>
      <c r="I19" s="22" t="s">
        <v>18</v>
      </c>
      <c r="J19" s="22" t="s">
        <v>18</v>
      </c>
      <c r="K19" s="22" t="s">
        <v>17</v>
      </c>
      <c r="L19" s="10" t="s">
        <v>17</v>
      </c>
      <c r="M19" s="10" t="s">
        <v>17</v>
      </c>
      <c r="N19" s="23"/>
      <c r="O19" s="23"/>
      <c r="P19" s="10"/>
      <c r="Q19" s="10"/>
      <c r="R19" s="10"/>
      <c r="S19" s="10"/>
      <c r="T19" s="10"/>
      <c r="U19" s="10"/>
      <c r="V19" s="10"/>
      <c r="W19" s="10"/>
      <c r="X19" s="10"/>
      <c r="Y19" s="15"/>
      <c r="Z19" s="15"/>
      <c r="AA19" s="15"/>
      <c r="AB19" s="15"/>
      <c r="AC19" s="17"/>
      <c r="AD19" s="1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</row>
    <row r="20" spans="1:101" s="27" customFormat="1" ht="11.25" customHeight="1">
      <c r="A20" s="244" t="s">
        <v>67</v>
      </c>
      <c r="B20" s="245"/>
      <c r="C20" s="246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5"/>
      <c r="P20" s="24"/>
      <c r="Q20" s="24"/>
      <c r="R20" s="24"/>
      <c r="S20" s="24"/>
      <c r="T20" s="24"/>
      <c r="U20" s="24"/>
      <c r="V20" s="24"/>
      <c r="W20" s="24"/>
      <c r="X20" s="24"/>
      <c r="Y20" s="26"/>
      <c r="Z20" s="26"/>
      <c r="AA20" s="12"/>
      <c r="AB20" s="12"/>
      <c r="AC20" s="17"/>
      <c r="AD20" s="1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</row>
    <row r="21" spans="1:101" s="3" customFormat="1" ht="11.25" customHeight="1">
      <c r="A21" s="28" t="s">
        <v>68</v>
      </c>
      <c r="B21" s="29"/>
      <c r="C21" s="241" t="s">
        <v>27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3"/>
      <c r="Y21" s="12"/>
      <c r="Z21" s="15"/>
      <c r="AA21" s="15"/>
      <c r="AB21" s="15"/>
      <c r="AC21" s="17"/>
      <c r="AD21" s="17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</row>
    <row r="22" spans="1:101" s="3" customFormat="1" ht="12" customHeight="1">
      <c r="A22" s="90" t="s">
        <v>69</v>
      </c>
      <c r="B22" s="30"/>
      <c r="C22" s="31"/>
      <c r="D22" s="31"/>
      <c r="E22" s="10" t="s">
        <v>17</v>
      </c>
      <c r="F22" s="22" t="s">
        <v>18</v>
      </c>
      <c r="G22" s="22" t="s">
        <v>18</v>
      </c>
      <c r="H22" s="22" t="s">
        <v>18</v>
      </c>
      <c r="I22" s="22" t="s">
        <v>18</v>
      </c>
      <c r="J22" s="22" t="s">
        <v>18</v>
      </c>
      <c r="K22" s="22" t="s">
        <v>17</v>
      </c>
      <c r="L22" s="10" t="s">
        <v>17</v>
      </c>
      <c r="M22" s="10" t="s">
        <v>17</v>
      </c>
      <c r="N22" s="32"/>
      <c r="O22" s="32"/>
      <c r="P22" s="31"/>
      <c r="Q22" s="31"/>
      <c r="R22" s="31"/>
      <c r="S22" s="31"/>
      <c r="T22" s="31"/>
      <c r="U22" s="31"/>
      <c r="V22" s="31"/>
      <c r="W22" s="31"/>
      <c r="X22" s="31"/>
      <c r="Y22" s="12"/>
      <c r="Z22" s="15"/>
      <c r="AA22" s="15"/>
      <c r="AB22" s="15"/>
      <c r="AC22" s="17"/>
      <c r="AD22" s="1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</row>
    <row r="23" spans="1:101" s="27" customFormat="1" ht="11.25" customHeight="1">
      <c r="A23" s="245" t="s">
        <v>70</v>
      </c>
      <c r="B23" s="245"/>
      <c r="C23" s="246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  <c r="P23" s="24"/>
      <c r="Q23" s="24"/>
      <c r="R23" s="24"/>
      <c r="S23" s="24"/>
      <c r="T23" s="24"/>
      <c r="U23" s="24"/>
      <c r="V23" s="24"/>
      <c r="W23" s="24"/>
      <c r="X23" s="24"/>
      <c r="Y23" s="26"/>
      <c r="Z23" s="26"/>
      <c r="AA23" s="26"/>
      <c r="AB23" s="26"/>
      <c r="AC23" s="33"/>
      <c r="AD23" s="33"/>
      <c r="AE23" s="34"/>
      <c r="AF23" s="34"/>
      <c r="AG23" s="34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</row>
    <row r="24" spans="1:101" s="3" customFormat="1" ht="12.75" customHeight="1">
      <c r="A24" s="92" t="s">
        <v>72</v>
      </c>
      <c r="B24" s="272" t="s">
        <v>30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4"/>
      <c r="Y24" s="15"/>
      <c r="Z24" s="15"/>
      <c r="AA24" s="15"/>
      <c r="AB24" s="15"/>
      <c r="AC24" s="17"/>
      <c r="AD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</row>
    <row r="25" spans="1:101" s="3" customFormat="1" ht="161.25" customHeight="1">
      <c r="A25" s="161" t="s">
        <v>129</v>
      </c>
      <c r="B25" s="195" t="s">
        <v>106</v>
      </c>
      <c r="C25" s="223" t="s">
        <v>150</v>
      </c>
      <c r="D25" s="166">
        <v>92.92</v>
      </c>
      <c r="E25" s="166">
        <v>92.92</v>
      </c>
      <c r="F25" s="166"/>
      <c r="G25" s="166"/>
      <c r="H25" s="166"/>
      <c r="I25" s="166"/>
      <c r="J25" s="166"/>
      <c r="K25" s="166"/>
      <c r="L25" s="166"/>
      <c r="M25" s="166">
        <v>92.92</v>
      </c>
      <c r="N25" s="166"/>
      <c r="O25" s="166">
        <v>92.92</v>
      </c>
      <c r="P25" s="322">
        <v>46.46</v>
      </c>
      <c r="Q25" s="322">
        <v>46.46</v>
      </c>
      <c r="R25" s="197"/>
      <c r="S25" s="197"/>
      <c r="T25" s="197"/>
      <c r="U25" s="315">
        <v>30</v>
      </c>
      <c r="V25" s="197"/>
      <c r="W25" s="197"/>
      <c r="X25" s="197"/>
      <c r="Y25" s="15"/>
      <c r="Z25" s="15"/>
      <c r="AA25" s="15"/>
      <c r="AB25" s="15"/>
      <c r="AC25" s="17"/>
      <c r="AD25" s="1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</row>
    <row r="26" spans="1:101" s="3" customFormat="1" ht="180" customHeight="1">
      <c r="A26" s="161" t="s">
        <v>130</v>
      </c>
      <c r="B26" s="195" t="s">
        <v>107</v>
      </c>
      <c r="C26" s="223" t="s">
        <v>150</v>
      </c>
      <c r="D26" s="166">
        <v>35.84</v>
      </c>
      <c r="E26" s="166">
        <v>35.84</v>
      </c>
      <c r="F26" s="166"/>
      <c r="G26" s="166"/>
      <c r="H26" s="166"/>
      <c r="I26" s="166"/>
      <c r="J26" s="166"/>
      <c r="K26" s="166"/>
      <c r="L26" s="166"/>
      <c r="M26" s="166">
        <v>35.84</v>
      </c>
      <c r="N26" s="166"/>
      <c r="O26" s="166">
        <v>35.84</v>
      </c>
      <c r="P26" s="322">
        <v>17.92</v>
      </c>
      <c r="Q26" s="322">
        <v>17.92</v>
      </c>
      <c r="R26" s="197"/>
      <c r="S26" s="197"/>
      <c r="T26" s="197"/>
      <c r="U26" s="315">
        <v>31</v>
      </c>
      <c r="V26" s="197"/>
      <c r="W26" s="197"/>
      <c r="X26" s="197"/>
      <c r="Y26" s="15"/>
      <c r="Z26" s="15"/>
      <c r="AA26" s="15"/>
      <c r="AB26" s="15"/>
      <c r="AC26" s="17"/>
      <c r="AD26" s="1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</row>
    <row r="27" spans="1:101" s="3" customFormat="1" ht="126.75" customHeight="1">
      <c r="A27" s="161" t="s">
        <v>131</v>
      </c>
      <c r="B27" s="195" t="s">
        <v>138</v>
      </c>
      <c r="C27" s="223" t="s">
        <v>150</v>
      </c>
      <c r="D27" s="162">
        <v>50</v>
      </c>
      <c r="E27" s="162">
        <v>50</v>
      </c>
      <c r="F27" s="162"/>
      <c r="G27" s="162"/>
      <c r="H27" s="162"/>
      <c r="I27" s="162"/>
      <c r="J27" s="162"/>
      <c r="K27" s="162"/>
      <c r="L27" s="162"/>
      <c r="M27" s="162">
        <v>50</v>
      </c>
      <c r="N27" s="162"/>
      <c r="O27" s="162">
        <v>50</v>
      </c>
      <c r="P27" s="162">
        <v>25</v>
      </c>
      <c r="Q27" s="162">
        <v>25</v>
      </c>
      <c r="R27" s="201"/>
      <c r="S27" s="201"/>
      <c r="T27" s="201"/>
      <c r="U27" s="316">
        <v>32</v>
      </c>
      <c r="V27" s="121"/>
      <c r="W27" s="121"/>
      <c r="X27" s="10"/>
      <c r="Y27" s="15"/>
      <c r="Z27" s="15"/>
      <c r="AA27" s="15"/>
      <c r="AB27" s="15"/>
      <c r="AC27" s="17"/>
      <c r="AD27" s="1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</row>
    <row r="28" spans="1:101" s="3" customFormat="1" ht="76.5" customHeight="1">
      <c r="A28" s="91" t="s">
        <v>132</v>
      </c>
      <c r="B28" s="163" t="s">
        <v>137</v>
      </c>
      <c r="C28" s="61"/>
      <c r="D28" s="108"/>
      <c r="E28" s="108"/>
      <c r="F28" s="159"/>
      <c r="G28" s="159"/>
      <c r="H28" s="159"/>
      <c r="I28" s="159"/>
      <c r="J28" s="159"/>
      <c r="K28" s="159"/>
      <c r="L28" s="108"/>
      <c r="M28" s="108"/>
      <c r="N28" s="108"/>
      <c r="O28" s="108"/>
      <c r="P28" s="108"/>
      <c r="Q28" s="108"/>
      <c r="R28" s="108"/>
      <c r="S28" s="108"/>
      <c r="T28" s="108"/>
      <c r="U28" s="317">
        <v>33</v>
      </c>
      <c r="V28" s="108"/>
      <c r="W28" s="108"/>
      <c r="X28" s="107"/>
      <c r="Y28" s="15"/>
      <c r="Z28" s="15"/>
      <c r="AA28" s="15"/>
      <c r="AB28" s="15"/>
      <c r="AC28" s="17"/>
      <c r="AD28" s="17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</row>
    <row r="29" spans="1:101" s="3" customFormat="1" ht="67.5" customHeight="1">
      <c r="A29" s="91" t="s">
        <v>133</v>
      </c>
      <c r="B29" s="163" t="s">
        <v>108</v>
      </c>
      <c r="C29" s="216" t="s">
        <v>109</v>
      </c>
      <c r="D29" s="162">
        <v>120.69</v>
      </c>
      <c r="E29" s="162">
        <v>120.69</v>
      </c>
      <c r="F29" s="198"/>
      <c r="G29" s="198"/>
      <c r="H29" s="198"/>
      <c r="I29" s="198"/>
      <c r="J29" s="199"/>
      <c r="K29" s="198"/>
      <c r="L29" s="200"/>
      <c r="M29" s="162">
        <v>120.69</v>
      </c>
      <c r="N29" s="162">
        <v>120.69</v>
      </c>
      <c r="O29" s="104"/>
      <c r="P29" s="106"/>
      <c r="Q29" s="162">
        <v>120.69</v>
      </c>
      <c r="R29" s="162"/>
      <c r="S29" s="202"/>
      <c r="T29" s="153"/>
      <c r="U29" s="318">
        <v>34</v>
      </c>
      <c r="V29" s="104"/>
      <c r="W29" s="104"/>
      <c r="X29" s="104"/>
      <c r="Y29" s="15"/>
      <c r="Z29" s="15"/>
      <c r="AA29" s="15"/>
      <c r="AB29" s="15"/>
      <c r="AC29" s="17"/>
      <c r="AD29" s="17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</row>
    <row r="30" spans="1:101" s="3" customFormat="1" ht="135.75" customHeight="1">
      <c r="A30" s="91" t="s">
        <v>134</v>
      </c>
      <c r="B30" s="163" t="s">
        <v>110</v>
      </c>
      <c r="C30" s="148" t="s">
        <v>111</v>
      </c>
      <c r="D30" s="162">
        <v>402.62</v>
      </c>
      <c r="E30" s="162">
        <v>402.62</v>
      </c>
      <c r="F30" s="109"/>
      <c r="G30" s="109"/>
      <c r="H30" s="109"/>
      <c r="I30" s="109"/>
      <c r="J30" s="110"/>
      <c r="K30" s="109"/>
      <c r="L30" s="111"/>
      <c r="M30" s="162">
        <v>402.62</v>
      </c>
      <c r="N30" s="162">
        <v>402.62</v>
      </c>
      <c r="O30" s="104"/>
      <c r="P30" s="106"/>
      <c r="Q30" s="162"/>
      <c r="R30" s="162">
        <v>402.62</v>
      </c>
      <c r="S30" s="162"/>
      <c r="T30" s="153">
        <v>29</v>
      </c>
      <c r="U30" s="318">
        <v>35</v>
      </c>
      <c r="V30" s="153">
        <v>70090</v>
      </c>
      <c r="W30" s="211"/>
      <c r="X30" s="104">
        <v>166.1</v>
      </c>
      <c r="Y30" s="15"/>
      <c r="Z30" s="15"/>
      <c r="AA30" s="15"/>
      <c r="AB30" s="15"/>
      <c r="AC30" s="17"/>
      <c r="AD30" s="17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</row>
    <row r="31" spans="1:101" s="3" customFormat="1" ht="114" customHeight="1">
      <c r="A31" s="91" t="s">
        <v>135</v>
      </c>
      <c r="B31" s="163" t="s">
        <v>112</v>
      </c>
      <c r="C31" s="148" t="s">
        <v>111</v>
      </c>
      <c r="D31" s="162">
        <v>402.62</v>
      </c>
      <c r="E31" s="162">
        <v>402.62</v>
      </c>
      <c r="F31" s="109"/>
      <c r="G31" s="109"/>
      <c r="H31" s="109"/>
      <c r="I31" s="109"/>
      <c r="J31" s="110"/>
      <c r="K31" s="109"/>
      <c r="L31" s="111"/>
      <c r="M31" s="162">
        <v>402.62</v>
      </c>
      <c r="N31" s="162">
        <v>402.62</v>
      </c>
      <c r="O31" s="104"/>
      <c r="P31" s="106"/>
      <c r="Q31" s="104">
        <v>402.62</v>
      </c>
      <c r="R31" s="104"/>
      <c r="S31" s="105"/>
      <c r="T31" s="153">
        <v>29</v>
      </c>
      <c r="U31" s="318">
        <v>36</v>
      </c>
      <c r="V31" s="153">
        <v>70090</v>
      </c>
      <c r="W31" s="105"/>
      <c r="X31" s="104">
        <v>166.1</v>
      </c>
      <c r="Y31" s="15"/>
      <c r="Z31" s="15"/>
      <c r="AA31" s="15"/>
      <c r="AB31" s="15"/>
      <c r="AC31" s="17"/>
      <c r="AD31" s="17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</row>
    <row r="32" spans="1:101" s="3" customFormat="1" ht="127.5" customHeight="1">
      <c r="A32" s="91" t="s">
        <v>139</v>
      </c>
      <c r="B32" s="163" t="s">
        <v>113</v>
      </c>
      <c r="C32" s="148" t="s">
        <v>114</v>
      </c>
      <c r="D32" s="162">
        <v>329.29</v>
      </c>
      <c r="E32" s="162">
        <v>329.29</v>
      </c>
      <c r="F32" s="185"/>
      <c r="G32" s="185"/>
      <c r="H32" s="185"/>
      <c r="I32" s="185"/>
      <c r="J32" s="186"/>
      <c r="K32" s="185"/>
      <c r="L32" s="187"/>
      <c r="M32" s="162">
        <v>329.29</v>
      </c>
      <c r="N32" s="162">
        <v>329.29</v>
      </c>
      <c r="O32" s="162"/>
      <c r="P32" s="162"/>
      <c r="Q32" s="162"/>
      <c r="R32" s="162">
        <v>329.29</v>
      </c>
      <c r="S32" s="112"/>
      <c r="T32" s="153">
        <v>94</v>
      </c>
      <c r="U32" s="317">
        <v>37</v>
      </c>
      <c r="V32" s="153">
        <v>17870</v>
      </c>
      <c r="W32" s="105"/>
      <c r="X32" s="105">
        <v>42.35</v>
      </c>
      <c r="Y32" s="15"/>
      <c r="Z32" s="15"/>
      <c r="AA32" s="15"/>
      <c r="AB32" s="15"/>
      <c r="AC32" s="17"/>
      <c r="AD32" s="17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</row>
    <row r="33" spans="1:101" s="3" customFormat="1" ht="126.75" customHeight="1">
      <c r="A33" s="91" t="s">
        <v>140</v>
      </c>
      <c r="B33" s="163" t="s">
        <v>115</v>
      </c>
      <c r="C33" s="148" t="s">
        <v>116</v>
      </c>
      <c r="D33" s="162">
        <v>408.16</v>
      </c>
      <c r="E33" s="162">
        <v>408.16</v>
      </c>
      <c r="F33" s="185"/>
      <c r="G33" s="185"/>
      <c r="H33" s="185"/>
      <c r="I33" s="185"/>
      <c r="J33" s="186"/>
      <c r="K33" s="185"/>
      <c r="L33" s="187"/>
      <c r="M33" s="162">
        <v>408.16</v>
      </c>
      <c r="N33" s="162">
        <v>408.16</v>
      </c>
      <c r="O33" s="162"/>
      <c r="P33" s="162"/>
      <c r="Q33" s="162"/>
      <c r="R33" s="162"/>
      <c r="S33" s="162">
        <v>408.16</v>
      </c>
      <c r="T33" s="153">
        <v>30</v>
      </c>
      <c r="U33" s="317">
        <v>38</v>
      </c>
      <c r="V33" s="323">
        <v>70090</v>
      </c>
      <c r="W33" s="105"/>
      <c r="X33" s="104">
        <v>166.1</v>
      </c>
      <c r="Y33" s="15"/>
      <c r="Z33" s="15"/>
      <c r="AA33" s="15"/>
      <c r="AB33" s="15"/>
      <c r="AC33" s="17"/>
      <c r="AD33" s="17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</row>
    <row r="34" spans="1:101" s="3" customFormat="1" ht="120" customHeight="1">
      <c r="A34" s="91" t="s">
        <v>141</v>
      </c>
      <c r="B34" s="163" t="s">
        <v>117</v>
      </c>
      <c r="C34" s="148" t="s">
        <v>116</v>
      </c>
      <c r="D34" s="162">
        <v>406.31</v>
      </c>
      <c r="E34" s="162">
        <v>406.31</v>
      </c>
      <c r="F34" s="185"/>
      <c r="G34" s="185"/>
      <c r="H34" s="185"/>
      <c r="I34" s="185"/>
      <c r="J34" s="186"/>
      <c r="K34" s="185"/>
      <c r="L34" s="187"/>
      <c r="M34" s="162">
        <v>406.31</v>
      </c>
      <c r="N34" s="162">
        <v>406.31</v>
      </c>
      <c r="O34" s="162"/>
      <c r="P34" s="162"/>
      <c r="Q34" s="162"/>
      <c r="R34" s="162"/>
      <c r="S34" s="162">
        <v>406.31</v>
      </c>
      <c r="T34" s="203">
        <v>29</v>
      </c>
      <c r="U34" s="317">
        <v>39</v>
      </c>
      <c r="V34" s="203">
        <v>70090</v>
      </c>
      <c r="W34" s="105"/>
      <c r="X34" s="104">
        <v>166.1</v>
      </c>
      <c r="Y34" s="15"/>
      <c r="Z34" s="15"/>
      <c r="AA34" s="15"/>
      <c r="AB34" s="15"/>
      <c r="AC34" s="17"/>
      <c r="AD34" s="17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</row>
    <row r="35" spans="1:101" s="3" customFormat="1" ht="120.75" customHeight="1">
      <c r="A35" s="91" t="s">
        <v>142</v>
      </c>
      <c r="B35" s="163" t="s">
        <v>118</v>
      </c>
      <c r="C35" s="148" t="s">
        <v>111</v>
      </c>
      <c r="D35" s="162">
        <v>402.62</v>
      </c>
      <c r="E35" s="162">
        <v>402.62</v>
      </c>
      <c r="F35" s="185"/>
      <c r="G35" s="185"/>
      <c r="H35" s="185"/>
      <c r="I35" s="185"/>
      <c r="J35" s="186"/>
      <c r="K35" s="185"/>
      <c r="L35" s="187"/>
      <c r="M35" s="162">
        <v>402.62</v>
      </c>
      <c r="N35" s="162">
        <v>402.62</v>
      </c>
      <c r="O35" s="162"/>
      <c r="P35" s="162"/>
      <c r="Q35" s="162"/>
      <c r="R35" s="162">
        <v>402.62</v>
      </c>
      <c r="S35" s="204"/>
      <c r="T35" s="203">
        <v>29</v>
      </c>
      <c r="U35" s="317">
        <v>40</v>
      </c>
      <c r="V35" s="153">
        <v>70090</v>
      </c>
      <c r="W35" s="105"/>
      <c r="X35" s="104">
        <v>166.1</v>
      </c>
      <c r="Y35" s="15"/>
      <c r="Z35" s="15"/>
      <c r="AA35" s="15"/>
      <c r="AB35" s="15"/>
      <c r="AC35" s="17"/>
      <c r="AD35" s="17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</row>
    <row r="36" spans="1:101" s="3" customFormat="1" ht="108" customHeight="1">
      <c r="A36" s="91" t="s">
        <v>143</v>
      </c>
      <c r="B36" s="163" t="s">
        <v>119</v>
      </c>
      <c r="C36" s="148" t="s">
        <v>120</v>
      </c>
      <c r="D36" s="162">
        <v>441.53</v>
      </c>
      <c r="E36" s="162">
        <v>441.53</v>
      </c>
      <c r="F36" s="185"/>
      <c r="G36" s="185"/>
      <c r="H36" s="185"/>
      <c r="I36" s="185"/>
      <c r="J36" s="186"/>
      <c r="K36" s="185"/>
      <c r="L36" s="187"/>
      <c r="M36" s="162">
        <v>441.53</v>
      </c>
      <c r="N36" s="162">
        <v>441.53</v>
      </c>
      <c r="O36" s="162"/>
      <c r="P36" s="162"/>
      <c r="Q36" s="162"/>
      <c r="R36" s="162"/>
      <c r="S36" s="162">
        <v>441.53</v>
      </c>
      <c r="T36" s="153">
        <v>12</v>
      </c>
      <c r="U36" s="317">
        <v>41</v>
      </c>
      <c r="V36" s="217">
        <v>192370</v>
      </c>
      <c r="W36" s="105"/>
      <c r="X36" s="104">
        <v>455.89</v>
      </c>
      <c r="Y36" s="15"/>
      <c r="Z36" s="15"/>
      <c r="AA36" s="15"/>
      <c r="AB36" s="15"/>
      <c r="AC36" s="17"/>
      <c r="AD36" s="1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</row>
    <row r="37" spans="1:101" s="3" customFormat="1" ht="62.25" customHeight="1">
      <c r="A37" s="91" t="s">
        <v>144</v>
      </c>
      <c r="B37" s="163" t="s">
        <v>126</v>
      </c>
      <c r="C37" s="148" t="s">
        <v>151</v>
      </c>
      <c r="D37" s="162">
        <v>1625</v>
      </c>
      <c r="E37" s="162">
        <v>1625</v>
      </c>
      <c r="F37" s="185"/>
      <c r="G37" s="185"/>
      <c r="H37" s="185"/>
      <c r="I37" s="185"/>
      <c r="J37" s="186"/>
      <c r="K37" s="185"/>
      <c r="L37" s="187"/>
      <c r="M37" s="162">
        <v>1625</v>
      </c>
      <c r="N37" s="162">
        <v>1625</v>
      </c>
      <c r="O37" s="162"/>
      <c r="P37" s="162"/>
      <c r="Q37" s="162"/>
      <c r="R37" s="162">
        <v>812.5</v>
      </c>
      <c r="S37" s="162">
        <v>812.5</v>
      </c>
      <c r="T37" s="153"/>
      <c r="U37" s="317">
        <v>42</v>
      </c>
      <c r="V37" s="104"/>
      <c r="W37" s="105"/>
      <c r="X37" s="105"/>
      <c r="Y37" s="15"/>
      <c r="Z37" s="15"/>
      <c r="AA37" s="15"/>
      <c r="AB37" s="15"/>
      <c r="AC37" s="17"/>
      <c r="AD37" s="17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</row>
    <row r="38" spans="1:101" s="3" customFormat="1" ht="15.75" customHeight="1">
      <c r="A38" s="269" t="s">
        <v>71</v>
      </c>
      <c r="B38" s="270"/>
      <c r="C38" s="271"/>
      <c r="D38" s="97">
        <f>SUM(D25:D37)</f>
        <v>4717.6</v>
      </c>
      <c r="E38" s="97">
        <f>SUM(E25:E37)</f>
        <v>4717.6</v>
      </c>
      <c r="F38" s="209"/>
      <c r="G38" s="209"/>
      <c r="H38" s="209"/>
      <c r="I38" s="209"/>
      <c r="J38" s="97"/>
      <c r="K38" s="209"/>
      <c r="L38" s="209"/>
      <c r="M38" s="140">
        <f aca="true" t="shared" si="0" ref="M38:S38">SUM(M25:M37)</f>
        <v>4717.6</v>
      </c>
      <c r="N38" s="140">
        <f t="shared" si="0"/>
        <v>4538.84</v>
      </c>
      <c r="O38" s="131">
        <f t="shared" si="0"/>
        <v>178.76</v>
      </c>
      <c r="P38" s="131">
        <f t="shared" si="0"/>
        <v>89.38</v>
      </c>
      <c r="Q38" s="131">
        <f t="shared" si="0"/>
        <v>612.69</v>
      </c>
      <c r="R38" s="131">
        <f t="shared" si="0"/>
        <v>1947.0300000000002</v>
      </c>
      <c r="S38" s="131">
        <f t="shared" si="0"/>
        <v>2068.5</v>
      </c>
      <c r="T38" s="154"/>
      <c r="U38" s="154"/>
      <c r="V38" s="215">
        <f>SUM(V28:V37)</f>
        <v>560690</v>
      </c>
      <c r="W38" s="158"/>
      <c r="X38" s="131">
        <f>SUM(X28:X37)</f>
        <v>1328.74</v>
      </c>
      <c r="Y38" s="37"/>
      <c r="Z38" s="37"/>
      <c r="AA38" s="37"/>
      <c r="AB38" s="37"/>
      <c r="AC38" s="33"/>
      <c r="AD38" s="33"/>
      <c r="AE38" s="34"/>
      <c r="AF38" s="34"/>
      <c r="AG38" s="34"/>
      <c r="AH38" s="34"/>
      <c r="AI38" s="34"/>
      <c r="AJ38" s="34"/>
      <c r="AK38" s="34"/>
      <c r="AL38" s="34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</row>
    <row r="39" spans="1:101" s="3" customFormat="1" ht="14.25" customHeight="1">
      <c r="A39" s="91" t="s">
        <v>73</v>
      </c>
      <c r="B39" s="44"/>
      <c r="C39" s="272" t="s">
        <v>33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4"/>
      <c r="Y39" s="15"/>
      <c r="Z39" s="15"/>
      <c r="AA39" s="15"/>
      <c r="AB39" s="15"/>
      <c r="AC39" s="17"/>
      <c r="AD39" s="17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</row>
    <row r="40" spans="1:101" s="3" customFormat="1" ht="13.5" customHeight="1">
      <c r="A40" s="91"/>
      <c r="B40" s="147"/>
      <c r="C40" s="10"/>
      <c r="D40" s="104"/>
      <c r="E40" s="104"/>
      <c r="F40" s="142"/>
      <c r="G40" s="122"/>
      <c r="H40" s="122"/>
      <c r="I40" s="122"/>
      <c r="J40" s="123"/>
      <c r="K40" s="122"/>
      <c r="L40" s="121"/>
      <c r="M40" s="104"/>
      <c r="N40" s="121"/>
      <c r="O40" s="104"/>
      <c r="P40" s="104"/>
      <c r="Q40" s="104"/>
      <c r="R40" s="104"/>
      <c r="S40" s="120"/>
      <c r="T40" s="23"/>
      <c r="U40" s="152"/>
      <c r="V40" s="23"/>
      <c r="W40" s="23"/>
      <c r="X40" s="23"/>
      <c r="Y40" s="12"/>
      <c r="Z40" s="16"/>
      <c r="AA40" s="16"/>
      <c r="AB40" s="16"/>
      <c r="AC40" s="17"/>
      <c r="AD40" s="17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</row>
    <row r="41" spans="1:101" s="3" customFormat="1" ht="12.75" customHeight="1">
      <c r="A41" s="269" t="s">
        <v>74</v>
      </c>
      <c r="B41" s="270"/>
      <c r="C41" s="271"/>
      <c r="D41" s="97"/>
      <c r="E41" s="97"/>
      <c r="F41" s="143"/>
      <c r="G41" s="25"/>
      <c r="H41" s="25"/>
      <c r="I41" s="25"/>
      <c r="J41" s="35"/>
      <c r="K41" s="25"/>
      <c r="L41" s="25"/>
      <c r="M41" s="97"/>
      <c r="N41" s="25"/>
      <c r="O41" s="140"/>
      <c r="P41" s="131"/>
      <c r="Q41" s="149"/>
      <c r="R41" s="149"/>
      <c r="S41" s="149"/>
      <c r="T41" s="25"/>
      <c r="U41" s="25"/>
      <c r="V41" s="25"/>
      <c r="W41" s="25"/>
      <c r="X41" s="25"/>
      <c r="Y41" s="37"/>
      <c r="Z41" s="37"/>
      <c r="AA41" s="37"/>
      <c r="AB41" s="37"/>
      <c r="AC41" s="33"/>
      <c r="AD41" s="33"/>
      <c r="AE41" s="34"/>
      <c r="AF41" s="34"/>
      <c r="AG41" s="34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</row>
    <row r="42" spans="1:101" s="3" customFormat="1" ht="14.25" customHeight="1">
      <c r="A42" s="91" t="s">
        <v>75</v>
      </c>
      <c r="B42" s="44"/>
      <c r="C42" s="241" t="s">
        <v>32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3"/>
      <c r="Y42" s="15"/>
      <c r="Z42" s="15"/>
      <c r="AA42" s="15"/>
      <c r="AB42" s="15"/>
      <c r="AC42" s="17"/>
      <c r="AD42" s="17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</row>
    <row r="43" spans="1:101" s="3" customFormat="1" ht="69.75" customHeight="1">
      <c r="A43" s="91" t="s">
        <v>76</v>
      </c>
      <c r="B43" s="196" t="s">
        <v>121</v>
      </c>
      <c r="C43" s="95" t="s">
        <v>152</v>
      </c>
      <c r="D43" s="319">
        <v>469.28</v>
      </c>
      <c r="E43" s="319">
        <v>469.28</v>
      </c>
      <c r="F43" s="320"/>
      <c r="G43" s="320"/>
      <c r="H43" s="320"/>
      <c r="I43" s="320"/>
      <c r="J43" s="320"/>
      <c r="K43" s="320"/>
      <c r="L43" s="320"/>
      <c r="M43" s="319">
        <v>469.28</v>
      </c>
      <c r="N43" s="319">
        <v>469.28</v>
      </c>
      <c r="O43" s="320"/>
      <c r="P43" s="320"/>
      <c r="Q43" s="165">
        <v>150</v>
      </c>
      <c r="R43" s="165">
        <v>150</v>
      </c>
      <c r="S43" s="165">
        <v>169.28</v>
      </c>
      <c r="T43" s="319">
        <v>163</v>
      </c>
      <c r="U43" s="320">
        <v>43</v>
      </c>
      <c r="V43" s="100"/>
      <c r="W43" s="100"/>
      <c r="X43" s="100">
        <v>34.4</v>
      </c>
      <c r="Y43" s="15"/>
      <c r="Z43" s="15"/>
      <c r="AA43" s="15"/>
      <c r="AB43" s="15"/>
      <c r="AC43" s="17"/>
      <c r="AD43" s="17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</row>
    <row r="44" spans="1:101" s="3" customFormat="1" ht="69" customHeight="1">
      <c r="A44" s="91" t="s">
        <v>145</v>
      </c>
      <c r="B44" s="196" t="s">
        <v>125</v>
      </c>
      <c r="C44" s="66" t="s">
        <v>152</v>
      </c>
      <c r="D44" s="165">
        <v>766.67</v>
      </c>
      <c r="E44" s="165">
        <v>766.67</v>
      </c>
      <c r="F44" s="320"/>
      <c r="G44" s="320"/>
      <c r="H44" s="320"/>
      <c r="I44" s="320"/>
      <c r="J44" s="320"/>
      <c r="K44" s="320"/>
      <c r="L44" s="320"/>
      <c r="M44" s="165">
        <v>766.67</v>
      </c>
      <c r="N44" s="165">
        <v>766.67</v>
      </c>
      <c r="O44" s="320"/>
      <c r="P44" s="320"/>
      <c r="Q44" s="165">
        <v>255</v>
      </c>
      <c r="R44" s="165">
        <v>255</v>
      </c>
      <c r="S44" s="165">
        <v>256.67</v>
      </c>
      <c r="T44" s="95"/>
      <c r="U44" s="320">
        <v>44</v>
      </c>
      <c r="V44" s="95"/>
      <c r="W44" s="95"/>
      <c r="X44" s="95"/>
      <c r="Y44" s="15"/>
      <c r="Z44" s="15"/>
      <c r="AA44" s="15"/>
      <c r="AB44" s="15"/>
      <c r="AC44" s="17"/>
      <c r="AD44" s="17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</row>
    <row r="45" spans="1:101" s="3" customFormat="1" ht="15.75" customHeight="1">
      <c r="A45" s="244" t="s">
        <v>77</v>
      </c>
      <c r="B45" s="279"/>
      <c r="C45" s="280"/>
      <c r="D45" s="208">
        <f>SUM(D43:D44)</f>
        <v>1235.9499999999998</v>
      </c>
      <c r="E45" s="97">
        <f>SUM(E43:E44)</f>
        <v>1235.9499999999998</v>
      </c>
      <c r="F45" s="205"/>
      <c r="G45" s="206"/>
      <c r="H45" s="206"/>
      <c r="I45" s="206"/>
      <c r="J45" s="207"/>
      <c r="K45" s="206"/>
      <c r="L45" s="206"/>
      <c r="M45" s="97">
        <f>SUM(M43:M44)</f>
        <v>1235.9499999999998</v>
      </c>
      <c r="N45" s="205">
        <f>SUM(N43:N44)</f>
        <v>1235.9499999999998</v>
      </c>
      <c r="O45" s="144"/>
      <c r="P45" s="96">
        <v>0</v>
      </c>
      <c r="Q45" s="97">
        <f>SUM(Q43:Q44)</f>
        <v>405</v>
      </c>
      <c r="R45" s="97">
        <f>SUM(R43:R44)</f>
        <v>405</v>
      </c>
      <c r="S45" s="97">
        <f>SUM(S43:S44)</f>
        <v>425.95000000000005</v>
      </c>
      <c r="T45" s="24"/>
      <c r="U45" s="24"/>
      <c r="V45" s="24"/>
      <c r="W45" s="35"/>
      <c r="X45" s="35">
        <f>SUM(X43:X44)</f>
        <v>34.4</v>
      </c>
      <c r="Y45" s="37"/>
      <c r="Z45" s="37"/>
      <c r="AA45" s="37"/>
      <c r="AB45" s="37"/>
      <c r="AC45" s="33"/>
      <c r="AD45" s="17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</row>
    <row r="46" spans="1:101" s="27" customFormat="1" ht="14.25" customHeight="1">
      <c r="A46" s="90" t="s">
        <v>78</v>
      </c>
      <c r="B46" s="19"/>
      <c r="C46" s="241" t="s">
        <v>31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3"/>
      <c r="Y46" s="15"/>
      <c r="Z46" s="12"/>
      <c r="AA46" s="12"/>
      <c r="AB46" s="12"/>
      <c r="AC46" s="17"/>
      <c r="AD46" s="17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</row>
    <row r="47" spans="1:101" s="27" customFormat="1" ht="13.5" customHeight="1">
      <c r="A47" s="90" t="s">
        <v>49</v>
      </c>
      <c r="B47" s="65"/>
      <c r="C47" s="10"/>
      <c r="D47" s="68"/>
      <c r="E47" s="68"/>
      <c r="F47" s="69"/>
      <c r="G47" s="69"/>
      <c r="H47" s="69"/>
      <c r="I47" s="69"/>
      <c r="J47" s="68"/>
      <c r="K47" s="69"/>
      <c r="L47" s="70"/>
      <c r="M47" s="68"/>
      <c r="N47" s="77"/>
      <c r="O47" s="68"/>
      <c r="P47" s="71"/>
      <c r="Q47" s="68"/>
      <c r="R47" s="71"/>
      <c r="S47" s="71"/>
      <c r="T47" s="77"/>
      <c r="U47" s="68"/>
      <c r="V47" s="77"/>
      <c r="W47" s="77"/>
      <c r="X47" s="77"/>
      <c r="Y47" s="15"/>
      <c r="Z47" s="12"/>
      <c r="AA47" s="12"/>
      <c r="AB47" s="12"/>
      <c r="AC47" s="17"/>
      <c r="AD47" s="17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</row>
    <row r="48" spans="1:101" s="3" customFormat="1" ht="14.25" customHeight="1">
      <c r="A48" s="244" t="s">
        <v>79</v>
      </c>
      <c r="B48" s="245"/>
      <c r="C48" s="246"/>
      <c r="D48" s="74"/>
      <c r="E48" s="74"/>
      <c r="F48" s="78"/>
      <c r="G48" s="78"/>
      <c r="H48" s="78"/>
      <c r="I48" s="78"/>
      <c r="J48" s="78"/>
      <c r="K48" s="78"/>
      <c r="L48" s="78"/>
      <c r="M48" s="74"/>
      <c r="N48" s="75"/>
      <c r="O48" s="75"/>
      <c r="P48" s="74"/>
      <c r="Q48" s="74"/>
      <c r="R48" s="74"/>
      <c r="S48" s="74"/>
      <c r="T48" s="78"/>
      <c r="U48" s="78"/>
      <c r="V48" s="74"/>
      <c r="W48" s="74"/>
      <c r="X48" s="74"/>
      <c r="Y48" s="37"/>
      <c r="Z48" s="37"/>
      <c r="AA48" s="37"/>
      <c r="AB48" s="37"/>
      <c r="AC48" s="33"/>
      <c r="AD48" s="17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</row>
    <row r="49" spans="1:101" s="3" customFormat="1" ht="12.75">
      <c r="A49" s="91" t="s">
        <v>80</v>
      </c>
      <c r="B49" s="45"/>
      <c r="C49" s="275" t="s">
        <v>29</v>
      </c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10"/>
      <c r="U49" s="10"/>
      <c r="V49" s="40"/>
      <c r="W49" s="42"/>
      <c r="X49" s="42"/>
      <c r="Y49" s="15"/>
      <c r="Z49" s="15"/>
      <c r="AA49" s="15"/>
      <c r="AB49" s="15"/>
      <c r="AC49" s="17"/>
      <c r="AD49" s="17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</row>
    <row r="50" spans="1:101" s="3" customFormat="1" ht="13.5" thickBot="1">
      <c r="A50" s="91" t="s">
        <v>81</v>
      </c>
      <c r="B50" s="21"/>
      <c r="C50" s="40"/>
      <c r="D50" s="40"/>
      <c r="E50" s="10"/>
      <c r="F50" s="22"/>
      <c r="G50" s="22"/>
      <c r="H50" s="22"/>
      <c r="I50" s="22"/>
      <c r="J50" s="22"/>
      <c r="K50" s="22"/>
      <c r="L50" s="10"/>
      <c r="M50" s="10"/>
      <c r="N50" s="41"/>
      <c r="O50" s="41"/>
      <c r="P50" s="40"/>
      <c r="Q50" s="40"/>
      <c r="R50" s="40"/>
      <c r="S50" s="40"/>
      <c r="T50" s="40"/>
      <c r="U50" s="40"/>
      <c r="V50" s="40"/>
      <c r="W50" s="41"/>
      <c r="X50" s="41"/>
      <c r="Y50" s="12"/>
      <c r="Z50" s="15"/>
      <c r="AA50" s="15"/>
      <c r="AB50" s="15"/>
      <c r="AC50" s="17"/>
      <c r="AD50" s="17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</row>
    <row r="51" spans="1:101" s="3" customFormat="1" ht="17.25" customHeight="1" thickBot="1">
      <c r="A51" s="276" t="s">
        <v>82</v>
      </c>
      <c r="B51" s="277"/>
      <c r="C51" s="278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47"/>
      <c r="P51" s="46"/>
      <c r="Q51" s="46"/>
      <c r="R51" s="46"/>
      <c r="S51" s="46"/>
      <c r="T51" s="46"/>
      <c r="U51" s="46"/>
      <c r="V51" s="48"/>
      <c r="W51" s="48"/>
      <c r="X51" s="49"/>
      <c r="Y51" s="26"/>
      <c r="Z51" s="37"/>
      <c r="AA51" s="37"/>
      <c r="AB51" s="37"/>
      <c r="AC51" s="33"/>
      <c r="AD51" s="33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</row>
    <row r="52" spans="1:101" s="3" customFormat="1" ht="13.5" customHeight="1" thickBot="1">
      <c r="A52" s="276" t="s">
        <v>42</v>
      </c>
      <c r="B52" s="277"/>
      <c r="C52" s="278"/>
      <c r="D52" s="141">
        <f>SUM(D38+D45)</f>
        <v>5953.55</v>
      </c>
      <c r="E52" s="141">
        <f>SUM(E38+E45)</f>
        <v>5953.55</v>
      </c>
      <c r="F52" s="141"/>
      <c r="G52" s="80"/>
      <c r="H52" s="80"/>
      <c r="I52" s="80"/>
      <c r="J52" s="80"/>
      <c r="K52" s="80"/>
      <c r="L52" s="80"/>
      <c r="M52" s="191">
        <f aca="true" t="shared" si="1" ref="M52:S52">SUM(M38+M45)</f>
        <v>5953.55</v>
      </c>
      <c r="N52" s="192">
        <f t="shared" si="1"/>
        <v>5774.79</v>
      </c>
      <c r="O52" s="141">
        <f t="shared" si="1"/>
        <v>178.76</v>
      </c>
      <c r="P52" s="124">
        <f t="shared" si="1"/>
        <v>89.38</v>
      </c>
      <c r="Q52" s="80">
        <f t="shared" si="1"/>
        <v>1017.69</v>
      </c>
      <c r="R52" s="141">
        <f t="shared" si="1"/>
        <v>2352.03</v>
      </c>
      <c r="S52" s="141">
        <f t="shared" si="1"/>
        <v>2494.45</v>
      </c>
      <c r="T52" s="79"/>
      <c r="U52" s="79"/>
      <c r="V52" s="321">
        <f>SUM(V38+V45+V41)</f>
        <v>560690</v>
      </c>
      <c r="W52" s="128"/>
      <c r="X52" s="157">
        <f>SUM(X38+X45)</f>
        <v>1363.14</v>
      </c>
      <c r="Y52" s="26"/>
      <c r="Z52" s="37"/>
      <c r="AA52" s="37"/>
      <c r="AB52" s="37"/>
      <c r="AC52" s="33"/>
      <c r="AD52" s="33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</row>
    <row r="53" spans="1:101" s="27" customFormat="1" ht="14.25" customHeight="1">
      <c r="A53" s="50" t="s">
        <v>41</v>
      </c>
      <c r="B53" s="51"/>
      <c r="C53" s="286" t="s">
        <v>19</v>
      </c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8"/>
      <c r="Y53" s="12"/>
      <c r="Z53" s="12"/>
      <c r="AA53" s="12"/>
      <c r="AB53" s="12"/>
      <c r="AC53" s="17"/>
      <c r="AD53" s="17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</row>
    <row r="54" spans="1:101" s="3" customFormat="1" ht="12.75" customHeight="1">
      <c r="A54" s="90"/>
      <c r="B54" s="293" t="s">
        <v>83</v>
      </c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5"/>
      <c r="Y54" s="12"/>
      <c r="Z54" s="17"/>
      <c r="AA54" s="17"/>
      <c r="AB54" s="17"/>
      <c r="AC54" s="17"/>
      <c r="AD54" s="17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</row>
    <row r="55" spans="1:101" s="3" customFormat="1" ht="12.75" customHeight="1">
      <c r="A55" s="93" t="s">
        <v>84</v>
      </c>
      <c r="B55" s="54"/>
      <c r="C55" s="281" t="s">
        <v>50</v>
      </c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3"/>
      <c r="Z55" s="17"/>
      <c r="AA55" s="17"/>
      <c r="AB55" s="17"/>
      <c r="AC55" s="17"/>
      <c r="AD55" s="17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</row>
    <row r="56" spans="1:101" s="3" customFormat="1" ht="82.5" customHeight="1">
      <c r="A56" s="161" t="s">
        <v>86</v>
      </c>
      <c r="B56" s="167" t="s">
        <v>52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Z56" s="17"/>
      <c r="AA56" s="17"/>
      <c r="AB56" s="17"/>
      <c r="AC56" s="17"/>
      <c r="AD56" s="17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</row>
    <row r="57" spans="1:101" s="3" customFormat="1" ht="165.75" customHeight="1">
      <c r="A57" s="161" t="s">
        <v>146</v>
      </c>
      <c r="B57" s="164" t="s">
        <v>122</v>
      </c>
      <c r="C57" s="66" t="s">
        <v>54</v>
      </c>
      <c r="D57" s="165">
        <v>1612.83</v>
      </c>
      <c r="E57" s="165">
        <v>1612.83</v>
      </c>
      <c r="F57" s="119"/>
      <c r="G57" s="119"/>
      <c r="H57" s="119"/>
      <c r="I57" s="119"/>
      <c r="J57" s="119"/>
      <c r="K57" s="119"/>
      <c r="L57" s="120"/>
      <c r="M57" s="165">
        <v>1612.83</v>
      </c>
      <c r="N57" s="165">
        <v>1612.83</v>
      </c>
      <c r="O57" s="121"/>
      <c r="P57" s="100"/>
      <c r="Q57" s="165">
        <v>537.61</v>
      </c>
      <c r="R57" s="165">
        <v>537.61</v>
      </c>
      <c r="S57" s="101">
        <v>537.61</v>
      </c>
      <c r="T57" s="102">
        <v>49</v>
      </c>
      <c r="U57" s="66" t="s">
        <v>155</v>
      </c>
      <c r="V57" s="218">
        <v>164930</v>
      </c>
      <c r="W57" s="102"/>
      <c r="X57" s="101">
        <v>390.86</v>
      </c>
      <c r="Z57" s="17"/>
      <c r="AA57" s="17"/>
      <c r="AB57" s="17"/>
      <c r="AC57" s="17"/>
      <c r="AD57" s="17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</row>
    <row r="58" spans="1:101" s="3" customFormat="1" ht="90" customHeight="1">
      <c r="A58" s="161" t="s">
        <v>147</v>
      </c>
      <c r="B58" s="164" t="s">
        <v>128</v>
      </c>
      <c r="C58" s="66" t="s">
        <v>53</v>
      </c>
      <c r="D58" s="165">
        <v>676.96</v>
      </c>
      <c r="E58" s="165">
        <v>676.96</v>
      </c>
      <c r="F58" s="119"/>
      <c r="G58" s="119"/>
      <c r="H58" s="119"/>
      <c r="I58" s="119"/>
      <c r="J58" s="119"/>
      <c r="K58" s="119"/>
      <c r="L58" s="120"/>
      <c r="M58" s="165">
        <v>676.96</v>
      </c>
      <c r="N58" s="165">
        <v>676.96</v>
      </c>
      <c r="O58" s="121"/>
      <c r="P58" s="100"/>
      <c r="Q58" s="101"/>
      <c r="R58" s="165">
        <v>338.48</v>
      </c>
      <c r="S58" s="165">
        <v>338.48</v>
      </c>
      <c r="T58" s="102">
        <v>53</v>
      </c>
      <c r="U58" s="66" t="s">
        <v>156</v>
      </c>
      <c r="V58" s="218">
        <v>64350</v>
      </c>
      <c r="W58" s="102"/>
      <c r="X58" s="101">
        <v>152.5</v>
      </c>
      <c r="Z58" s="17"/>
      <c r="AA58" s="17"/>
      <c r="AB58" s="17"/>
      <c r="AC58" s="17"/>
      <c r="AD58" s="17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</row>
    <row r="59" spans="1:101" s="3" customFormat="1" ht="93" customHeight="1">
      <c r="A59" s="161" t="s">
        <v>148</v>
      </c>
      <c r="B59" s="164" t="s">
        <v>123</v>
      </c>
      <c r="C59" s="66" t="s">
        <v>53</v>
      </c>
      <c r="D59" s="165">
        <v>676.96</v>
      </c>
      <c r="E59" s="165">
        <v>676.96</v>
      </c>
      <c r="F59" s="119"/>
      <c r="G59" s="119"/>
      <c r="H59" s="119"/>
      <c r="I59" s="119"/>
      <c r="J59" s="119"/>
      <c r="K59" s="119"/>
      <c r="L59" s="120"/>
      <c r="M59" s="165">
        <v>676.96</v>
      </c>
      <c r="N59" s="165">
        <v>676.96</v>
      </c>
      <c r="O59" s="121"/>
      <c r="P59" s="100"/>
      <c r="Q59" s="101"/>
      <c r="R59" s="165">
        <v>338.48</v>
      </c>
      <c r="S59" s="165">
        <v>338.48</v>
      </c>
      <c r="T59" s="102">
        <v>15</v>
      </c>
      <c r="U59" s="66" t="s">
        <v>157</v>
      </c>
      <c r="V59" s="218">
        <v>229379</v>
      </c>
      <c r="W59" s="102"/>
      <c r="X59" s="101">
        <v>543.59</v>
      </c>
      <c r="Z59" s="17"/>
      <c r="AA59" s="17"/>
      <c r="AB59" s="17"/>
      <c r="AC59" s="17"/>
      <c r="AD59" s="17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</row>
    <row r="60" spans="1:101" s="3" customFormat="1" ht="12.75">
      <c r="A60" s="244" t="s">
        <v>35</v>
      </c>
      <c r="B60" s="284"/>
      <c r="C60" s="285"/>
      <c r="D60" s="188">
        <f>SUM(D57:D59)</f>
        <v>2966.75</v>
      </c>
      <c r="E60" s="189">
        <f>SUM(E57:E59)</f>
        <v>2966.75</v>
      </c>
      <c r="F60" s="139"/>
      <c r="G60" s="139"/>
      <c r="H60" s="139"/>
      <c r="I60" s="139"/>
      <c r="J60" s="139"/>
      <c r="K60" s="139"/>
      <c r="L60" s="129"/>
      <c r="M60" s="210">
        <f>SUM(M57:M59)</f>
        <v>2966.75</v>
      </c>
      <c r="N60" s="210">
        <f>SUM(N57:N59)</f>
        <v>2966.75</v>
      </c>
      <c r="O60" s="160"/>
      <c r="P60" s="160">
        <f>SUM(P57:P59)</f>
        <v>0</v>
      </c>
      <c r="Q60" s="160">
        <f>SUM(Q57:Q59)</f>
        <v>537.61</v>
      </c>
      <c r="R60" s="160">
        <f>SUM(R57:R59)</f>
        <v>1214.5700000000002</v>
      </c>
      <c r="S60" s="160">
        <f>SUM(S57:S59)</f>
        <v>1214.5700000000002</v>
      </c>
      <c r="T60" s="129"/>
      <c r="U60" s="129"/>
      <c r="V60" s="214">
        <f>SUM(V57:V59)</f>
        <v>458659</v>
      </c>
      <c r="W60" s="130"/>
      <c r="X60" s="219">
        <f>SUM(X57:X59)</f>
        <v>1086.95</v>
      </c>
      <c r="Y60" s="34"/>
      <c r="Z60" s="33"/>
      <c r="AA60" s="17"/>
      <c r="AB60" s="17"/>
      <c r="AC60" s="17"/>
      <c r="AD60" s="17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</row>
    <row r="61" spans="1:101" s="3" customFormat="1" ht="18.75" customHeight="1">
      <c r="A61" s="161" t="s">
        <v>85</v>
      </c>
      <c r="B61" s="45"/>
      <c r="C61" s="292" t="s">
        <v>34</v>
      </c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Z61" s="17"/>
      <c r="AA61" s="17"/>
      <c r="AB61" s="17"/>
      <c r="AC61" s="17"/>
      <c r="AD61" s="17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</row>
    <row r="62" spans="1:101" s="3" customFormat="1" ht="12.75" customHeight="1">
      <c r="A62" s="161"/>
      <c r="B62" s="163"/>
      <c r="C62" s="66"/>
      <c r="D62" s="165"/>
      <c r="E62" s="165"/>
      <c r="F62" s="101"/>
      <c r="G62" s="101"/>
      <c r="H62" s="101"/>
      <c r="I62" s="101"/>
      <c r="J62" s="101"/>
      <c r="K62" s="101"/>
      <c r="L62" s="101"/>
      <c r="M62" s="165"/>
      <c r="N62" s="165"/>
      <c r="O62" s="101"/>
      <c r="P62" s="166"/>
      <c r="Q62" s="165"/>
      <c r="R62" s="165"/>
      <c r="S62" s="165"/>
      <c r="T62" s="67"/>
      <c r="U62" s="102"/>
      <c r="V62" s="67"/>
      <c r="W62" s="67"/>
      <c r="X62" s="67"/>
      <c r="Z62" s="17"/>
      <c r="AA62" s="17"/>
      <c r="AB62" s="17"/>
      <c r="AC62" s="17"/>
      <c r="AD62" s="17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</row>
    <row r="63" spans="1:101" s="3" customFormat="1" ht="15" customHeight="1">
      <c r="A63" s="244" t="s">
        <v>87</v>
      </c>
      <c r="B63" s="245"/>
      <c r="C63" s="246"/>
      <c r="D63" s="140"/>
      <c r="E63" s="140"/>
      <c r="F63" s="155"/>
      <c r="G63" s="156"/>
      <c r="H63" s="156"/>
      <c r="I63" s="156"/>
      <c r="J63" s="156"/>
      <c r="K63" s="156"/>
      <c r="L63" s="132"/>
      <c r="M63" s="140"/>
      <c r="N63" s="140"/>
      <c r="O63" s="131"/>
      <c r="P63" s="131"/>
      <c r="Q63" s="131"/>
      <c r="R63" s="131"/>
      <c r="S63" s="131"/>
      <c r="T63" s="154"/>
      <c r="U63" s="154"/>
      <c r="V63" s="154"/>
      <c r="W63" s="76"/>
      <c r="X63" s="76"/>
      <c r="Y63" s="34"/>
      <c r="Z63" s="33"/>
      <c r="AA63" s="33"/>
      <c r="AB63" s="33"/>
      <c r="AC63" s="33"/>
      <c r="AD63" s="33"/>
      <c r="AE63" s="34"/>
      <c r="AF63" s="34"/>
      <c r="AG63" s="34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</row>
    <row r="64" spans="1:101" s="3" customFormat="1" ht="13.5" customHeight="1">
      <c r="A64" s="91" t="s">
        <v>88</v>
      </c>
      <c r="B64" s="296" t="s">
        <v>36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8"/>
      <c r="Y64" s="34"/>
      <c r="Z64" s="33"/>
      <c r="AA64" s="33"/>
      <c r="AB64" s="33"/>
      <c r="AC64" s="33"/>
      <c r="AD64" s="33"/>
      <c r="AE64" s="34"/>
      <c r="AF64" s="34"/>
      <c r="AG64" s="34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</row>
    <row r="65" spans="1:101" s="3" customFormat="1" ht="15" customHeight="1">
      <c r="A65" s="91" t="s">
        <v>89</v>
      </c>
      <c r="B65" s="118"/>
      <c r="C65" s="63"/>
      <c r="D65" s="150"/>
      <c r="E65" s="150"/>
      <c r="F65" s="126" t="s">
        <v>18</v>
      </c>
      <c r="G65" s="126" t="s">
        <v>18</v>
      </c>
      <c r="H65" s="126" t="s">
        <v>18</v>
      </c>
      <c r="I65" s="126" t="s">
        <v>18</v>
      </c>
      <c r="J65" s="126" t="s">
        <v>18</v>
      </c>
      <c r="K65" s="126" t="s">
        <v>17</v>
      </c>
      <c r="L65" s="127" t="s">
        <v>17</v>
      </c>
      <c r="M65" s="146"/>
      <c r="N65" s="125"/>
      <c r="O65" s="150"/>
      <c r="P65" s="150"/>
      <c r="Q65" s="150"/>
      <c r="R65" s="150"/>
      <c r="S65" s="150"/>
      <c r="T65" s="38"/>
      <c r="U65" s="150"/>
      <c r="V65" s="38"/>
      <c r="W65" s="64"/>
      <c r="X65" s="64"/>
      <c r="Y65" s="34"/>
      <c r="Z65" s="33"/>
      <c r="AA65" s="33"/>
      <c r="AB65" s="33"/>
      <c r="AC65" s="33"/>
      <c r="AD65" s="33"/>
      <c r="AE65" s="34"/>
      <c r="AF65" s="34"/>
      <c r="AG65" s="34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</row>
    <row r="66" spans="1:101" s="3" customFormat="1" ht="12.75">
      <c r="A66" s="244" t="s">
        <v>90</v>
      </c>
      <c r="B66" s="245"/>
      <c r="C66" s="246"/>
      <c r="D66" s="116"/>
      <c r="E66" s="116"/>
      <c r="F66" s="138"/>
      <c r="G66" s="138"/>
      <c r="H66" s="138"/>
      <c r="I66" s="138"/>
      <c r="J66" s="138"/>
      <c r="K66" s="138"/>
      <c r="L66" s="116"/>
      <c r="M66" s="116"/>
      <c r="N66" s="116"/>
      <c r="O66" s="116"/>
      <c r="P66" s="116"/>
      <c r="Q66" s="96"/>
      <c r="R66" s="116"/>
      <c r="S66" s="116"/>
      <c r="T66" s="24"/>
      <c r="U66" s="24"/>
      <c r="V66" s="24"/>
      <c r="W66" s="39"/>
      <c r="X66" s="39"/>
      <c r="Y66" s="34"/>
      <c r="Z66" s="33"/>
      <c r="AA66" s="33"/>
      <c r="AB66" s="33"/>
      <c r="AC66" s="33"/>
      <c r="AD66" s="33"/>
      <c r="AE66" s="34"/>
      <c r="AF66" s="34"/>
      <c r="AG66" s="34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</row>
    <row r="67" spans="1:101" s="3" customFormat="1" ht="15.75" customHeight="1">
      <c r="A67" s="91" t="s">
        <v>91</v>
      </c>
      <c r="B67" s="289" t="s">
        <v>37</v>
      </c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1"/>
      <c r="Y67" s="34"/>
      <c r="Z67" s="33"/>
      <c r="AA67" s="33"/>
      <c r="AB67" s="33"/>
      <c r="AC67" s="33"/>
      <c r="AD67" s="33"/>
      <c r="AE67" s="34"/>
      <c r="AF67" s="34"/>
      <c r="AG67" s="34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</row>
    <row r="68" spans="1:101" s="3" customFormat="1" ht="30.75" customHeight="1">
      <c r="A68" s="91" t="s">
        <v>92</v>
      </c>
      <c r="B68" s="175"/>
      <c r="C68" s="170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69"/>
      <c r="P68" s="169"/>
      <c r="Q68" s="169"/>
      <c r="R68" s="169"/>
      <c r="S68" s="171"/>
      <c r="T68" s="193"/>
      <c r="U68" s="172"/>
      <c r="V68" s="193"/>
      <c r="W68" s="171"/>
      <c r="X68" s="193"/>
      <c r="Y68" s="34"/>
      <c r="Z68" s="33"/>
      <c r="AA68" s="33"/>
      <c r="AB68" s="33"/>
      <c r="AC68" s="33"/>
      <c r="AD68" s="33"/>
      <c r="AE68" s="34"/>
      <c r="AF68" s="34"/>
      <c r="AG68" s="34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</row>
    <row r="69" spans="1:101" s="3" customFormat="1" ht="16.5" customHeight="1">
      <c r="A69" s="244" t="s">
        <v>93</v>
      </c>
      <c r="B69" s="245"/>
      <c r="C69" s="246"/>
      <c r="D69" s="131">
        <f>SUM(D68:D68)</f>
        <v>0</v>
      </c>
      <c r="E69" s="131">
        <f>SUM(E68:E68)</f>
        <v>0</v>
      </c>
      <c r="F69" s="176"/>
      <c r="G69" s="177"/>
      <c r="H69" s="177"/>
      <c r="I69" s="177"/>
      <c r="J69" s="177"/>
      <c r="K69" s="177"/>
      <c r="L69" s="178"/>
      <c r="M69" s="131">
        <f>SUM(M68:M68)</f>
        <v>0</v>
      </c>
      <c r="N69" s="131">
        <f>SUM(N68:N68)</f>
        <v>0</v>
      </c>
      <c r="O69" s="131"/>
      <c r="P69" s="131"/>
      <c r="Q69" s="131">
        <f>SUM(Q68:Q68)</f>
        <v>0</v>
      </c>
      <c r="R69" s="131">
        <f>SUM(R68:R68)</f>
        <v>0</v>
      </c>
      <c r="S69" s="99"/>
      <c r="T69" s="24"/>
      <c r="U69" s="24"/>
      <c r="V69" s="116">
        <f>SUM(V68:V68)</f>
        <v>0</v>
      </c>
      <c r="W69" s="190"/>
      <c r="X69" s="116">
        <f>SUM(X68:X68)</f>
        <v>0</v>
      </c>
      <c r="Y69" s="34"/>
      <c r="Z69" s="33"/>
      <c r="AA69" s="33"/>
      <c r="AB69" s="33"/>
      <c r="AC69" s="33"/>
      <c r="AD69" s="33"/>
      <c r="AE69" s="34"/>
      <c r="AF69" s="34"/>
      <c r="AG69" s="34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</row>
    <row r="70" spans="1:101" s="3" customFormat="1" ht="12.75">
      <c r="A70" s="93" t="s">
        <v>94</v>
      </c>
      <c r="B70" s="54"/>
      <c r="C70" s="305" t="s">
        <v>28</v>
      </c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1"/>
      <c r="Z70" s="17"/>
      <c r="AA70" s="17"/>
      <c r="AB70" s="17"/>
      <c r="AC70" s="17"/>
      <c r="AD70" s="17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</row>
    <row r="71" spans="1:101" s="3" customFormat="1" ht="87.75" customHeight="1">
      <c r="A71" s="91" t="s">
        <v>95</v>
      </c>
      <c r="B71" s="163" t="s">
        <v>124</v>
      </c>
      <c r="C71" s="117"/>
      <c r="D71" s="145">
        <v>2132.93</v>
      </c>
      <c r="E71" s="184">
        <v>2132.93</v>
      </c>
      <c r="F71" s="179"/>
      <c r="G71" s="179"/>
      <c r="H71" s="179"/>
      <c r="I71" s="179"/>
      <c r="J71" s="179"/>
      <c r="K71" s="179"/>
      <c r="L71" s="179"/>
      <c r="M71" s="179">
        <v>2132.93</v>
      </c>
      <c r="N71" s="324"/>
      <c r="O71" s="180">
        <v>2132.93</v>
      </c>
      <c r="P71" s="181"/>
      <c r="Q71" s="181">
        <v>710</v>
      </c>
      <c r="R71" s="181">
        <v>710</v>
      </c>
      <c r="S71" s="325">
        <v>712.93</v>
      </c>
      <c r="T71" s="63"/>
      <c r="U71" s="212">
        <v>75</v>
      </c>
      <c r="V71" s="63"/>
      <c r="W71" s="63"/>
      <c r="X71" s="63"/>
      <c r="Z71" s="17"/>
      <c r="AA71" s="17"/>
      <c r="AB71" s="17"/>
      <c r="AC71" s="17"/>
      <c r="AD71" s="17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</row>
    <row r="72" spans="1:101" s="3" customFormat="1" ht="78" customHeight="1">
      <c r="A72" s="91" t="s">
        <v>96</v>
      </c>
      <c r="B72" s="183" t="s">
        <v>127</v>
      </c>
      <c r="C72" s="174" t="s">
        <v>153</v>
      </c>
      <c r="D72" s="146">
        <v>541.67</v>
      </c>
      <c r="E72" s="146">
        <v>541.67</v>
      </c>
      <c r="F72" s="326"/>
      <c r="G72" s="326"/>
      <c r="H72" s="326"/>
      <c r="I72" s="326"/>
      <c r="J72" s="326"/>
      <c r="K72" s="326"/>
      <c r="L72" s="326"/>
      <c r="M72" s="326">
        <v>541.67</v>
      </c>
      <c r="N72" s="146">
        <v>541.67</v>
      </c>
      <c r="O72" s="327"/>
      <c r="P72" s="326"/>
      <c r="Q72" s="326"/>
      <c r="R72" s="326">
        <v>270.83</v>
      </c>
      <c r="S72" s="326">
        <v>270.84</v>
      </c>
      <c r="T72" s="182"/>
      <c r="U72" s="213">
        <v>76</v>
      </c>
      <c r="V72" s="182"/>
      <c r="W72" s="182"/>
      <c r="X72" s="182"/>
      <c r="Z72" s="17"/>
      <c r="AA72" s="17"/>
      <c r="AB72" s="17"/>
      <c r="AC72" s="17"/>
      <c r="AD72" s="17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</row>
    <row r="73" spans="1:101" s="3" customFormat="1" ht="13.5" customHeight="1">
      <c r="A73" s="301" t="s">
        <v>97</v>
      </c>
      <c r="B73" s="309"/>
      <c r="C73" s="309"/>
      <c r="D73" s="97">
        <f>SUM(D71:D72)</f>
        <v>2674.6</v>
      </c>
      <c r="E73" s="97">
        <f>SUM(E71:E72)</f>
        <v>2674.6</v>
      </c>
      <c r="F73" s="97"/>
      <c r="G73" s="168"/>
      <c r="H73" s="168"/>
      <c r="I73" s="168"/>
      <c r="J73" s="168"/>
      <c r="K73" s="168"/>
      <c r="L73" s="168"/>
      <c r="M73" s="97">
        <f>SUM(M71:M72)</f>
        <v>2674.6</v>
      </c>
      <c r="N73" s="97">
        <f>SUM(N71:N72)</f>
        <v>541.67</v>
      </c>
      <c r="O73" s="72">
        <f>SUM(O71:O72)</f>
        <v>2132.93</v>
      </c>
      <c r="P73" s="103">
        <v>0</v>
      </c>
      <c r="Q73" s="97">
        <f>SUM(Q71:Q72)</f>
        <v>710</v>
      </c>
      <c r="R73" s="97">
        <f>SUM(R71:R72)</f>
        <v>980.8299999999999</v>
      </c>
      <c r="S73" s="97">
        <f>SUM(S71:S72)</f>
        <v>983.77</v>
      </c>
      <c r="T73" s="72"/>
      <c r="U73" s="73"/>
      <c r="V73" s="72"/>
      <c r="W73" s="81"/>
      <c r="X73" s="220">
        <f>SUM(U73:W73)</f>
        <v>0</v>
      </c>
      <c r="Y73" s="34"/>
      <c r="Z73" s="33"/>
      <c r="AA73" s="33"/>
      <c r="AB73" s="33"/>
      <c r="AC73" s="33"/>
      <c r="AD73" s="17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</row>
    <row r="74" spans="1:101" s="3" customFormat="1" ht="12.75">
      <c r="A74" s="94" t="s">
        <v>98</v>
      </c>
      <c r="B74" s="52"/>
      <c r="C74" s="312" t="s">
        <v>29</v>
      </c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4"/>
      <c r="X74" s="43"/>
      <c r="Z74" s="17"/>
      <c r="AA74" s="17"/>
      <c r="AB74" s="17"/>
      <c r="AC74" s="17"/>
      <c r="AD74" s="17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</row>
    <row r="75" spans="1:101" s="3" customFormat="1" ht="14.25" customHeight="1">
      <c r="A75" s="91" t="s">
        <v>99</v>
      </c>
      <c r="B75" s="53"/>
      <c r="C75" s="40"/>
      <c r="D75" s="40"/>
      <c r="E75" s="10"/>
      <c r="F75" s="22"/>
      <c r="G75" s="22"/>
      <c r="H75" s="22"/>
      <c r="I75" s="22"/>
      <c r="J75" s="22"/>
      <c r="K75" s="22"/>
      <c r="L75" s="10"/>
      <c r="M75" s="10"/>
      <c r="N75" s="41"/>
      <c r="O75" s="41"/>
      <c r="P75" s="40"/>
      <c r="Q75" s="40"/>
      <c r="R75" s="40"/>
      <c r="S75" s="40"/>
      <c r="T75" s="10"/>
      <c r="U75" s="10"/>
      <c r="V75" s="10"/>
      <c r="W75" s="43"/>
      <c r="X75" s="43"/>
      <c r="Z75" s="17"/>
      <c r="AA75" s="17"/>
      <c r="AB75" s="17"/>
      <c r="AC75" s="17"/>
      <c r="AD75" s="17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</row>
    <row r="76" spans="1:101" s="3" customFormat="1" ht="12.75">
      <c r="A76" s="244" t="s">
        <v>100</v>
      </c>
      <c r="B76" s="245"/>
      <c r="C76" s="246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36"/>
      <c r="Q76" s="36"/>
      <c r="R76" s="36"/>
      <c r="S76" s="36"/>
      <c r="T76" s="24"/>
      <c r="U76" s="24"/>
      <c r="V76" s="39"/>
      <c r="W76" s="39"/>
      <c r="X76" s="39"/>
      <c r="Y76" s="34"/>
      <c r="Z76" s="33"/>
      <c r="AA76" s="33"/>
      <c r="AB76" s="33"/>
      <c r="AC76" s="33"/>
      <c r="AD76" s="17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</row>
    <row r="77" spans="1:101" s="3" customFormat="1" ht="15" customHeight="1">
      <c r="A77" s="301" t="s">
        <v>38</v>
      </c>
      <c r="B77" s="301"/>
      <c r="C77" s="301"/>
      <c r="D77" s="140">
        <f>SUM(D60+D69+D66+D73+D63)</f>
        <v>5641.35</v>
      </c>
      <c r="E77" s="140">
        <f>SUM(E73+E63+E69+E60+E66)</f>
        <v>5641.35</v>
      </c>
      <c r="F77" s="132"/>
      <c r="G77" s="133"/>
      <c r="H77" s="133"/>
      <c r="I77" s="133"/>
      <c r="J77" s="134"/>
      <c r="K77" s="133"/>
      <c r="L77" s="133"/>
      <c r="M77" s="151">
        <f>SUM(M73+M60)</f>
        <v>5641.35</v>
      </c>
      <c r="N77" s="131">
        <f>SUM(N60+N73)</f>
        <v>3508.42</v>
      </c>
      <c r="O77" s="132">
        <f>SUM(O73+O63+O60+O69+O66)</f>
        <v>2132.93</v>
      </c>
      <c r="P77" s="132">
        <f>SUM(P63+P73+P69+P60+P66)</f>
        <v>0</v>
      </c>
      <c r="Q77" s="132">
        <f>SUM(Q63+Q73+Q69+Q60+Q66)</f>
        <v>1247.6100000000001</v>
      </c>
      <c r="R77" s="132">
        <f>SUM(R63+R73+R60+R69+R66)</f>
        <v>2195.4</v>
      </c>
      <c r="S77" s="132">
        <f>SUM(S63+S73+S69+S60+S66)</f>
        <v>2198.34</v>
      </c>
      <c r="T77" s="135"/>
      <c r="U77" s="135"/>
      <c r="V77" s="215">
        <f>SUM(V60+V69)</f>
        <v>458659</v>
      </c>
      <c r="W77" s="131"/>
      <c r="X77" s="131">
        <f>SUM(X60+X69)</f>
        <v>1086.95</v>
      </c>
      <c r="Y77" s="34"/>
      <c r="Z77" s="33"/>
      <c r="AA77" s="33"/>
      <c r="AB77" s="33"/>
      <c r="AC77" s="33"/>
      <c r="AD77" s="33"/>
      <c r="AE77" s="34"/>
      <c r="AF77" s="34"/>
      <c r="AG77" s="34"/>
      <c r="AH77" s="34"/>
      <c r="AI77" s="34"/>
      <c r="AJ77" s="34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</row>
    <row r="78" spans="1:101" s="3" customFormat="1" ht="17.25" customHeight="1" thickBot="1">
      <c r="A78" s="302" t="s">
        <v>39</v>
      </c>
      <c r="B78" s="303"/>
      <c r="C78" s="304"/>
      <c r="D78" s="140">
        <f>SUM(D52+D77)</f>
        <v>11594.900000000001</v>
      </c>
      <c r="E78" s="140">
        <f>SUM(E52+E77)</f>
        <v>11594.900000000001</v>
      </c>
      <c r="F78" s="136"/>
      <c r="G78" s="137"/>
      <c r="H78" s="137"/>
      <c r="I78" s="137"/>
      <c r="J78" s="136"/>
      <c r="K78" s="137"/>
      <c r="L78" s="133"/>
      <c r="M78" s="134">
        <f aca="true" t="shared" si="2" ref="M78:S78">SUM(M52+M77)</f>
        <v>11594.900000000001</v>
      </c>
      <c r="N78" s="132">
        <f t="shared" si="2"/>
        <v>9283.21</v>
      </c>
      <c r="O78" s="134">
        <f t="shared" si="2"/>
        <v>2311.6899999999996</v>
      </c>
      <c r="P78" s="132">
        <f t="shared" si="2"/>
        <v>89.38</v>
      </c>
      <c r="Q78" s="132">
        <f t="shared" si="2"/>
        <v>2265.3</v>
      </c>
      <c r="R78" s="132">
        <f t="shared" si="2"/>
        <v>4547.43</v>
      </c>
      <c r="S78" s="132">
        <f t="shared" si="2"/>
        <v>4692.79</v>
      </c>
      <c r="T78" s="135"/>
      <c r="U78" s="135"/>
      <c r="V78" s="215">
        <f>SUM(V38+V77)</f>
        <v>1019349</v>
      </c>
      <c r="W78" s="132"/>
      <c r="X78" s="131">
        <f>SUM(X52+X77)</f>
        <v>2450.09</v>
      </c>
      <c r="Y78" s="34"/>
      <c r="Z78" s="33"/>
      <c r="AA78" s="33"/>
      <c r="AB78" s="33"/>
      <c r="AC78" s="33"/>
      <c r="AD78" s="33"/>
      <c r="AE78" s="34"/>
      <c r="AF78" s="34"/>
      <c r="AG78" s="34"/>
      <c r="AH78" s="34"/>
      <c r="AI78" s="34"/>
      <c r="AJ78" s="34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</row>
    <row r="79" spans="1:101" s="3" customFormat="1" ht="12.75" customHeight="1">
      <c r="A79" s="299" t="s">
        <v>101</v>
      </c>
      <c r="B79" s="299"/>
      <c r="C79" s="299"/>
      <c r="D79" s="299"/>
      <c r="E79" s="299"/>
      <c r="F79" s="55"/>
      <c r="G79" s="55"/>
      <c r="H79" s="55"/>
      <c r="J79" s="56"/>
      <c r="K79" s="300"/>
      <c r="L79" s="300"/>
      <c r="M79" s="300"/>
      <c r="N79" s="300"/>
      <c r="O79" s="300"/>
      <c r="P79" s="57"/>
      <c r="Q79" s="57"/>
      <c r="R79" s="57"/>
      <c r="S79" s="57"/>
      <c r="T79" s="57"/>
      <c r="U79" s="57"/>
      <c r="V79" s="57"/>
      <c r="W79" s="58"/>
      <c r="Z79" s="17"/>
      <c r="AA79" s="17"/>
      <c r="AB79" s="17"/>
      <c r="AC79" s="17"/>
      <c r="AD79" s="17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</row>
    <row r="80" spans="1:101" s="3" customFormat="1" ht="14.25" customHeight="1">
      <c r="A80" s="306" t="s">
        <v>102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7"/>
      <c r="M80" s="307"/>
      <c r="N80" s="307"/>
      <c r="O80" s="307"/>
      <c r="P80" s="307"/>
      <c r="Q80" s="307"/>
      <c r="R80" s="57"/>
      <c r="S80" s="57"/>
      <c r="T80" s="57"/>
      <c r="U80" s="57"/>
      <c r="V80" s="57"/>
      <c r="W80" s="58"/>
      <c r="Z80" s="17"/>
      <c r="AA80" s="17"/>
      <c r="AB80" s="17"/>
      <c r="AC80" s="17"/>
      <c r="AD80" s="17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</row>
    <row r="81" spans="1:101" s="3" customFormat="1" ht="12.75" customHeight="1">
      <c r="A81" s="306" t="s">
        <v>103</v>
      </c>
      <c r="B81" s="306"/>
      <c r="C81" s="306"/>
      <c r="D81" s="306"/>
      <c r="E81" s="306"/>
      <c r="F81" s="306"/>
      <c r="G81" s="306"/>
      <c r="H81" s="306"/>
      <c r="I81" s="306"/>
      <c r="J81" s="306"/>
      <c r="K81" s="308"/>
      <c r="L81" s="308"/>
      <c r="M81" s="308"/>
      <c r="N81" s="308"/>
      <c r="O81" s="308"/>
      <c r="P81" s="308"/>
      <c r="Q81" s="57"/>
      <c r="R81" s="57"/>
      <c r="S81" s="57"/>
      <c r="T81" s="57"/>
      <c r="U81" s="57"/>
      <c r="V81" s="57"/>
      <c r="W81" s="58"/>
      <c r="Z81" s="17"/>
      <c r="AA81" s="17"/>
      <c r="AB81" s="17"/>
      <c r="AC81" s="17"/>
      <c r="AD81" s="17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</row>
    <row r="82" spans="1:101" s="3" customFormat="1" ht="24.75" customHeight="1">
      <c r="A82" s="62" t="s">
        <v>105</v>
      </c>
      <c r="B82" s="62"/>
      <c r="C82" s="62"/>
      <c r="D82" s="194"/>
      <c r="E82" s="194"/>
      <c r="F82" s="194"/>
      <c r="G82" s="62"/>
      <c r="H82" s="62"/>
      <c r="I82" s="113"/>
      <c r="J82" s="113"/>
      <c r="K82" s="114"/>
      <c r="L82" s="114"/>
      <c r="M82" s="115"/>
      <c r="N82" s="115"/>
      <c r="O82" s="115"/>
      <c r="R82" s="5"/>
      <c r="Z82" s="17"/>
      <c r="AA82" s="17"/>
      <c r="AB82" s="17"/>
      <c r="AC82" s="17"/>
      <c r="AD82" s="17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</row>
    <row r="83" spans="1:101" s="3" customFormat="1" ht="19.5" customHeight="1">
      <c r="A83" s="310" t="s">
        <v>104</v>
      </c>
      <c r="B83" s="310"/>
      <c r="C83" s="310"/>
      <c r="D83" s="262" t="s">
        <v>20</v>
      </c>
      <c r="E83" s="262"/>
      <c r="F83" s="262"/>
      <c r="G83" s="262"/>
      <c r="H83" s="262"/>
      <c r="I83" s="311" t="s">
        <v>23</v>
      </c>
      <c r="J83" s="311"/>
      <c r="K83" s="311"/>
      <c r="L83" s="311"/>
      <c r="M83" s="311"/>
      <c r="N83" s="311"/>
      <c r="O83" s="311"/>
      <c r="P83" s="311"/>
      <c r="Q83" s="311"/>
      <c r="Z83" s="17"/>
      <c r="AA83" s="17"/>
      <c r="AB83" s="17"/>
      <c r="AC83" s="17"/>
      <c r="AD83" s="17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</row>
    <row r="84" spans="1:101" s="3" customFormat="1" ht="12.75" hidden="1">
      <c r="A84" s="1"/>
      <c r="B84" s="2"/>
      <c r="Z84" s="17"/>
      <c r="AA84" s="17"/>
      <c r="AB84" s="17"/>
      <c r="AC84" s="17"/>
      <c r="AD84" s="17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</row>
  </sheetData>
  <sheetProtection/>
  <mergeCells count="78">
    <mergeCell ref="A80:Q80"/>
    <mergeCell ref="A81:P81"/>
    <mergeCell ref="A73:C73"/>
    <mergeCell ref="A83:C83"/>
    <mergeCell ref="D83:H83"/>
    <mergeCell ref="I83:Q83"/>
    <mergeCell ref="C74:W74"/>
    <mergeCell ref="A76:C76"/>
    <mergeCell ref="A69:C69"/>
    <mergeCell ref="A66:C66"/>
    <mergeCell ref="A79:E79"/>
    <mergeCell ref="K79:O79"/>
    <mergeCell ref="A77:C77"/>
    <mergeCell ref="A78:C78"/>
    <mergeCell ref="C70:X70"/>
    <mergeCell ref="A63:C63"/>
    <mergeCell ref="C55:X55"/>
    <mergeCell ref="A60:C60"/>
    <mergeCell ref="A52:C52"/>
    <mergeCell ref="C53:X53"/>
    <mergeCell ref="B67:X67"/>
    <mergeCell ref="C61:X61"/>
    <mergeCell ref="B54:X54"/>
    <mergeCell ref="B64:X64"/>
    <mergeCell ref="A41:C41"/>
    <mergeCell ref="B24:X24"/>
    <mergeCell ref="C49:S49"/>
    <mergeCell ref="A51:C51"/>
    <mergeCell ref="C42:X42"/>
    <mergeCell ref="A45:C45"/>
    <mergeCell ref="C46:X46"/>
    <mergeCell ref="A48:C48"/>
    <mergeCell ref="A38:C38"/>
    <mergeCell ref="C39:X39"/>
    <mergeCell ref="A20:C20"/>
    <mergeCell ref="O9:O11"/>
    <mergeCell ref="A8:A11"/>
    <mergeCell ref="B8:B11"/>
    <mergeCell ref="C18:X18"/>
    <mergeCell ref="A23:C23"/>
    <mergeCell ref="B14:Y14"/>
    <mergeCell ref="G10:G11"/>
    <mergeCell ref="H10:H11"/>
    <mergeCell ref="C21:X21"/>
    <mergeCell ref="Z8:Z11"/>
    <mergeCell ref="P8:S8"/>
    <mergeCell ref="T8:T11"/>
    <mergeCell ref="U8:U11"/>
    <mergeCell ref="P9:P11"/>
    <mergeCell ref="Q9:Q11"/>
    <mergeCell ref="R9:R11"/>
    <mergeCell ref="S9:S11"/>
    <mergeCell ref="V8:V11"/>
    <mergeCell ref="W8:W11"/>
    <mergeCell ref="Q2:X2"/>
    <mergeCell ref="A6:U6"/>
    <mergeCell ref="A7:X7"/>
    <mergeCell ref="I3:L3"/>
    <mergeCell ref="A5:X5"/>
    <mergeCell ref="B3:F3"/>
    <mergeCell ref="O3:X3"/>
    <mergeCell ref="C13:X13"/>
    <mergeCell ref="C8:C11"/>
    <mergeCell ref="C15:X15"/>
    <mergeCell ref="A17:C17"/>
    <mergeCell ref="D9:D11"/>
    <mergeCell ref="E9:J9"/>
    <mergeCell ref="V17:X17"/>
    <mergeCell ref="D8:J8"/>
    <mergeCell ref="X8:X11"/>
    <mergeCell ref="K8:K11"/>
    <mergeCell ref="L8:L11"/>
    <mergeCell ref="M8:M11"/>
    <mergeCell ref="N8:O8"/>
    <mergeCell ref="N9:N11"/>
    <mergeCell ref="E10:E11"/>
    <mergeCell ref="F10:F11"/>
    <mergeCell ref="I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5" manualBreakCount="5">
    <brk id="23" max="23" man="1"/>
    <brk id="29" max="23" man="1"/>
    <brk id="34" max="23" man="1"/>
    <brk id="52" max="23" man="1"/>
    <brk id="66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2018-05-07T10:47:03Z</cp:lastPrinted>
  <dcterms:created xsi:type="dcterms:W3CDTF">1996-10-08T23:32:33Z</dcterms:created>
  <dcterms:modified xsi:type="dcterms:W3CDTF">2018-05-07T10:47:43Z</dcterms:modified>
  <cp:category/>
  <cp:version/>
  <cp:contentType/>
  <cp:contentStatus/>
</cp:coreProperties>
</file>