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дод 6 " sheetId="1" r:id="rId1"/>
  </sheets>
  <definedNames>
    <definedName name="_xlnm.Print_Titles" localSheetId="0">'дод 6 '!$11:$11</definedName>
    <definedName name="_xlnm.Print_Area" localSheetId="0">'дод 6 '!$A$1:$J$53</definedName>
  </definedNames>
  <calcPr fullCalcOnLoad="1"/>
</workbook>
</file>

<file path=xl/sharedStrings.xml><?xml version="1.0" encoding="utf-8"?>
<sst xmlns="http://schemas.openxmlformats.org/spreadsheetml/2006/main" count="91" uniqueCount="66">
  <si>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</si>
  <si>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</si>
  <si>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</si>
  <si>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</si>
  <si>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</si>
  <si>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</si>
  <si>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</si>
  <si>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</si>
  <si>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</si>
  <si>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</si>
  <si>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</si>
  <si>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</si>
  <si>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</si>
  <si>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</si>
  <si>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0443</t>
  </si>
  <si>
    <t>(грн)</t>
  </si>
  <si>
    <t>0470</t>
  </si>
  <si>
    <t>Заходи з енергозбереження</t>
  </si>
  <si>
    <t>Обсяг капітальних вкладень бюджету міської ТГ всього, гривень</t>
  </si>
  <si>
    <t>Реконструкція водопровідної мережі Д=400 по вул. Героїв Крут в м. Суми</t>
  </si>
  <si>
    <t>2018-2024</t>
  </si>
  <si>
    <t>2022-2024</t>
  </si>
  <si>
    <t>Будівництво медичних установ та закладів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</si>
  <si>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</si>
  <si>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</si>
  <si>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</t>
  </si>
  <si>
    <t>Нове будівництво кладовища в районі                                 40-ї підстанції в м. Суми</t>
  </si>
  <si>
    <t>Реконструкція (санація) самотічного каналізаційного колектора Д 400-600  від вул. Харківська, 30/1 по вул. Прокоф'єва до КНС-6</t>
  </si>
  <si>
    <t>0990</t>
  </si>
  <si>
    <t>Нове будівництво ПРУ для закладу дошкільної освіти (ясла – садок) № 37 «Веселі зайчата» Сумської міської ради за адресою: вул. Вишнева, 1,                                  с. Стецьківка, Сумського району, Сумської області</t>
  </si>
  <si>
    <t>Реконструкція - термомодернізація будівлі КУ ССШ №7 ім. М. Савченка СМР                                                    по вул. Лесі Українки, 23 в м. Суми</t>
  </si>
  <si>
    <t>Реконструкція захисних споруд цивільного захисту неврологічного корпусу КНП  «Клінічна лікарня № 4» СМР за адресою:                                             м. Суми,  вул. Металургів, 38</t>
  </si>
  <si>
    <t>2018-2025</t>
  </si>
  <si>
    <t>Обсяги капітальних вкладень бюджету у розрізі інвестиційних проектів у 2024 році</t>
  </si>
  <si>
    <t>Обсяг капітальних вкладень бюджету міської ТГ у 2024 році,                       гривень</t>
  </si>
  <si>
    <t>Очікуваний рівень готовності проекту на кінець 2024 року, %</t>
  </si>
  <si>
    <t>2023-2024</t>
  </si>
  <si>
    <t xml:space="preserve">Нове будівництво секторів поховань на Ново-Центральному Баранівському кладовищі в  м. Суми </t>
  </si>
  <si>
    <t>2017-2024</t>
  </si>
  <si>
    <t>Реконструкція цокольного приміщення з пристосуванням його для використання як найпростішого укриття в будівлі КУ  «Центр УБД» СМР за адресою: м. Суми, вул. Г.Кондратьєва, 165/71</t>
  </si>
  <si>
    <t xml:space="preserve">                    Додаток 6</t>
  </si>
  <si>
    <t xml:space="preserve">Реконструкція сталевих ділянок водоводу Д-500 мм від Лучанського водозабору до перехрестя вул. Чехова та вул. 2-га Залізнична в м. Суми. Коригування </t>
  </si>
  <si>
    <t xml:space="preserve">Реконструкція каналізаційного напорного колектора від КНС № 1А по вул. Соборній до міських очисних споруд  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</si>
  <si>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</si>
  <si>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0200000</t>
  </si>
  <si>
    <t>Виконавчий комітет Сумської міської ради</t>
  </si>
  <si>
    <t>0210000</t>
  </si>
  <si>
    <t>0217530</t>
  </si>
  <si>
    <t>0460</t>
  </si>
  <si>
    <t>Інші заходи у сфері зв'язку, телекомунікації та інформатики</t>
  </si>
  <si>
    <t xml:space="preserve">Будівництво автоматизованої системи відеоспостереження та аналітики в Сумській міській територіальній громаді  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</si>
  <si>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</si>
  <si>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</si>
  <si>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</si>
  <si>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</si>
  <si>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 xml:space="preserve">до             наказу             Сумської </t>
  </si>
  <si>
    <t xml:space="preserve">міської   військової  адміністрації </t>
  </si>
  <si>
    <t xml:space="preserve">Директор Департаменту фінансів, економіки </t>
  </si>
  <si>
    <t>та інвестицій Сумської міської ради</t>
  </si>
  <si>
    <t>Світлана ЛИПОВА</t>
  </si>
  <si>
    <t>Нове будівництво захисної споруди цивільного захисту (ПРУ) на території Сумської ЗЗСО № 26 СМР за адресою: м. Суми, вул. Охтирська, 21</t>
  </si>
  <si>
    <t>Нове будівництво захисної споруди цивільного захисту (ПРУ) на території Сумської ЗОШ № 27, м. Суми за адресою: вул. Охтирська, 33</t>
  </si>
  <si>
    <t>Нове будівництво захисної споруди цивільного захисту (ПРУ) на території ЗДО № 27 «Світанок» СМР за адресою: м. Суми, вул. Баранівська, 23</t>
  </si>
  <si>
    <t>Усього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</si>
  <si>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закладах, що надають  загальну середню освіту</t>
  </si>
  <si>
    <t>від  25.12.2023     №  114 - СМР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</si>
</sst>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2" fillId="32" borderId="0" xfId="0" applyFont="1" applyFill="1" applyAlignment="1">
      <alignment/>
    </xf>
    <xf numFmtId="3" fontId="32" fillId="32" borderId="0" xfId="0" applyNumberFormat="1" applyFont="1" applyFill="1" applyAlignment="1">
      <alignment/>
    </xf>
    <xf numFmtId="0" fontId="2" fillId="32" borderId="0" xfId="0" applyFont="1" applyFill="1" applyAlignment="1">
      <alignment vertical="center" textRotation="180"/>
    </xf>
    <xf numFmtId="0" fontId="33" fillId="32" borderId="0" xfId="0" applyFont="1" applyFill="1" applyAlignment="1">
      <alignment/>
    </xf>
    <xf numFmtId="3" fontId="33" fillId="32" borderId="0" xfId="0" applyNumberFormat="1" applyFont="1" applyFill="1" applyAlignment="1">
      <alignment/>
    </xf>
    <xf numFmtId="3" fontId="5" fillId="32" borderId="0" xfId="0" applyNumberFormat="1" applyFont="1" applyFill="1" applyAlignment="1">
      <alignment vertical="center"/>
    </xf>
    <xf numFmtId="0" fontId="2" fillId="32" borderId="0" xfId="0" applyNumberFormat="1" applyFont="1" applyFill="1" applyAlignment="1" applyProtection="1">
      <alignment/>
      <protection/>
    </xf>
    <xf numFmtId="3" fontId="2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0" xfId="0" applyNumberFormat="1" applyFont="1" applyFill="1" applyAlignment="1" applyProtection="1">
      <alignment vertical="center"/>
      <protection/>
    </xf>
    <xf numFmtId="0" fontId="10" fillId="32" borderId="0" xfId="0" applyFont="1" applyFill="1" applyBorder="1" applyAlignment="1">
      <alignment horizontal="center" vertical="center"/>
    </xf>
    <xf numFmtId="3" fontId="10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34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textRotation="180"/>
    </xf>
    <xf numFmtId="189" fontId="6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35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2" fillId="32" borderId="0" xfId="0" applyFont="1" applyFill="1" applyAlignment="1">
      <alignment vertical="top"/>
    </xf>
    <xf numFmtId="0" fontId="14" fillId="32" borderId="0" xfId="0" applyNumberFormat="1" applyFont="1" applyFill="1" applyAlignment="1" applyProtection="1">
      <alignment/>
      <protection/>
    </xf>
    <xf numFmtId="0" fontId="3" fillId="32" borderId="0" xfId="0" applyNumberFormat="1" applyFont="1" applyFill="1" applyAlignment="1" applyProtection="1">
      <alignment/>
      <protection/>
    </xf>
    <xf numFmtId="0" fontId="3" fillId="32" borderId="0" xfId="0" applyFont="1" applyFill="1" applyAlignment="1">
      <alignment vertical="center" textRotation="180"/>
    </xf>
    <xf numFmtId="0" fontId="3" fillId="32" borderId="0" xfId="0" applyFont="1" applyFill="1" applyAlignment="1">
      <alignment/>
    </xf>
    <xf numFmtId="0" fontId="2" fillId="33" borderId="11" xfId="0" applyFont="1" applyFill="1" applyBorder="1" applyAlignment="1">
      <alignment vertical="center" textRotation="180"/>
    </xf>
    <xf numFmtId="0" fontId="34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2" fillId="33" borderId="0" xfId="0" applyFont="1" applyFill="1" applyAlignment="1">
      <alignment vertical="center" textRotation="180"/>
    </xf>
    <xf numFmtId="0" fontId="14" fillId="32" borderId="0" xfId="0" applyFont="1" applyFill="1" applyBorder="1" applyAlignment="1">
      <alignment vertical="distributed" wrapText="1"/>
    </xf>
    <xf numFmtId="1" fontId="6" fillId="32" borderId="10" xfId="0" applyNumberFormat="1" applyFont="1" applyFill="1" applyBorder="1" applyAlignment="1">
      <alignment horizontal="center" vertical="center" wrapText="1"/>
    </xf>
    <xf numFmtId="3" fontId="5" fillId="32" borderId="0" xfId="0" applyNumberFormat="1" applyFont="1" applyFill="1" applyAlignment="1">
      <alignment horizontal="left" vertical="center"/>
    </xf>
    <xf numFmtId="0" fontId="14" fillId="32" borderId="0" xfId="0" applyNumberFormat="1" applyFont="1" applyFill="1" applyAlignment="1" applyProtection="1">
      <alignment horizontal="left"/>
      <protection/>
    </xf>
    <xf numFmtId="0" fontId="14" fillId="32" borderId="0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center"/>
    </xf>
    <xf numFmtId="0" fontId="14" fillId="32" borderId="0" xfId="0" applyFont="1" applyFill="1" applyBorder="1" applyAlignment="1">
      <alignment horizontal="center" vertical="distributed" wrapText="1"/>
    </xf>
    <xf numFmtId="14" fontId="5" fillId="32" borderId="0" xfId="0" applyNumberFormat="1" applyFont="1" applyFill="1" applyBorder="1" applyAlignment="1">
      <alignment horizontal="left"/>
    </xf>
    <xf numFmtId="0" fontId="13" fillId="32" borderId="0" xfId="0" applyFont="1" applyFill="1" applyAlignment="1">
      <alignment horizontal="center" vertical="top"/>
    </xf>
    <xf numFmtId="0" fontId="2" fillId="32" borderId="0" xfId="0" applyFont="1" applyFill="1" applyAlignment="1">
      <alignment horizontal="left" vertical="top"/>
    </xf>
    <xf numFmtId="0" fontId="2" fillId="32" borderId="0" xfId="0" applyNumberFormat="1" applyFont="1" applyFill="1" applyAlignment="1" applyProtection="1">
      <alignment horizontal="left"/>
      <protection/>
    </xf>
    <xf numFmtId="0" fontId="2" fillId="32" borderId="0" xfId="0" applyFont="1" applyFill="1" applyBorder="1" applyAlignment="1">
      <alignment horizontal="left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Zeros="0" tabSelected="1" view="pageBreakPreview" zoomScale="60" zoomScalePageLayoutView="0" workbookViewId="0" topLeftCell="A1">
      <selection activeCell="H5" sqref="H5"/>
    </sheetView>
  </sheetViews>
  <sheetFormatPr defaultColWidth="8.57421875" defaultRowHeight="15"/>
  <cols>
    <col min="1" max="1" width="10.421875" style="1" customWidth="1"/>
    <col min="2" max="2" width="9.421875" style="1" customWidth="1"/>
    <col min="3" max="3" width="10.57421875" style="1" customWidth="1"/>
    <col min="4" max="4" width="31.421875" style="1" customWidth="1"/>
    <col min="5" max="5" width="42.421875" style="1" customWidth="1"/>
    <col min="6" max="6" width="11.57421875" style="1" customWidth="1"/>
    <col min="7" max="7" width="18.00390625" style="1" customWidth="1"/>
    <col min="8" max="8" width="19.7109375" style="2" customWidth="1"/>
    <col min="9" max="9" width="19.28125" style="1" customWidth="1"/>
    <col min="10" max="10" width="13.7109375" style="1" customWidth="1"/>
    <col min="11" max="11" width="30.28125" style="3" customWidth="1"/>
    <col min="12" max="16384" width="8.57421875" style="1" customWidth="1"/>
  </cols>
  <sheetData>
    <row r="1" spans="7:10" ht="21">
      <c r="G1" s="6"/>
      <c r="H1" s="48" t="s">
        <v>40</v>
      </c>
      <c r="I1" s="48"/>
      <c r="J1" s="48"/>
    </row>
    <row r="2" spans="7:11" ht="21">
      <c r="G2" s="6"/>
      <c r="H2" s="48" t="s">
        <v>55</v>
      </c>
      <c r="I2" s="48"/>
      <c r="J2" s="48"/>
      <c r="K2" s="48"/>
    </row>
    <row r="3" spans="7:11" ht="21">
      <c r="G3" s="6"/>
      <c r="H3" s="48" t="s">
        <v>56</v>
      </c>
      <c r="I3" s="48"/>
      <c r="J3" s="48"/>
      <c r="K3" s="48"/>
    </row>
    <row r="4" spans="8:11" ht="21">
      <c r="H4" s="48" t="s">
        <v>65</v>
      </c>
      <c r="I4" s="48"/>
      <c r="J4" s="48"/>
      <c r="K4" s="48"/>
    </row>
    <row r="5" spans="7:10" ht="18">
      <c r="G5" s="7"/>
      <c r="H5" s="8"/>
      <c r="I5" s="9"/>
      <c r="J5" s="10"/>
    </row>
    <row r="6" spans="7:10" ht="18">
      <c r="G6" s="7"/>
      <c r="H6" s="8"/>
      <c r="I6" s="9"/>
      <c r="J6" s="10"/>
    </row>
    <row r="7" spans="1:10" ht="40.5" customHeight="1">
      <c r="A7" s="50" t="s">
        <v>33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21">
      <c r="A8" s="51">
        <v>1853100000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14.25">
      <c r="A9" s="54" t="s">
        <v>8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ht="17.25">
      <c r="A10" s="11"/>
      <c r="B10" s="11"/>
      <c r="C10" s="11"/>
      <c r="D10" s="11"/>
      <c r="E10" s="11"/>
      <c r="F10" s="11"/>
      <c r="G10" s="11"/>
      <c r="H10" s="12"/>
      <c r="I10" s="11"/>
      <c r="J10" s="13" t="s">
        <v>15</v>
      </c>
    </row>
    <row r="11" spans="1:10" ht="92.25" customHeight="1">
      <c r="A11" s="14" t="s">
        <v>0</v>
      </c>
      <c r="B11" s="14" t="s">
        <v>1</v>
      </c>
      <c r="C11" s="14" t="s">
        <v>2</v>
      </c>
      <c r="D11" s="15" t="s">
        <v>3</v>
      </c>
      <c r="E11" s="15" t="s">
        <v>4</v>
      </c>
      <c r="F11" s="15" t="s">
        <v>5</v>
      </c>
      <c r="G11" s="15" t="s">
        <v>6</v>
      </c>
      <c r="H11" s="16" t="s">
        <v>18</v>
      </c>
      <c r="I11" s="15" t="s">
        <v>34</v>
      </c>
      <c r="J11" s="14" t="s">
        <v>35</v>
      </c>
    </row>
    <row r="12" spans="1:13" s="23" customFormat="1" ht="54" customHeight="1">
      <c r="A12" s="18" t="s">
        <v>44</v>
      </c>
      <c r="B12" s="19"/>
      <c r="C12" s="20"/>
      <c r="D12" s="21" t="s">
        <v>45</v>
      </c>
      <c r="E12" s="19"/>
      <c r="F12" s="19"/>
      <c r="G12" s="22">
        <f>G13</f>
        <v>18136244.8</v>
      </c>
      <c r="H12" s="22">
        <f aca="true" t="shared" si="0" ref="H12:I14">H13</f>
        <v>18136244.8</v>
      </c>
      <c r="I12" s="22">
        <f t="shared" si="0"/>
        <v>20766780</v>
      </c>
      <c r="J12" s="22">
        <f>J13</f>
        <v>0</v>
      </c>
      <c r="K12" s="22">
        <f>K13</f>
        <v>0</v>
      </c>
      <c r="L12" s="19"/>
      <c r="M12" s="3"/>
    </row>
    <row r="13" spans="1:13" s="23" customFormat="1" ht="51" customHeight="1">
      <c r="A13" s="24" t="s">
        <v>46</v>
      </c>
      <c r="B13" s="25"/>
      <c r="C13" s="20"/>
      <c r="D13" s="26" t="s">
        <v>45</v>
      </c>
      <c r="E13" s="19"/>
      <c r="F13" s="19"/>
      <c r="G13" s="27">
        <f>G14+G16</f>
        <v>18136244.8</v>
      </c>
      <c r="H13" s="27">
        <f>H14+H16</f>
        <v>18136244.8</v>
      </c>
      <c r="I13" s="27">
        <f>I14+I16</f>
        <v>20766780</v>
      </c>
      <c r="J13" s="27">
        <f>J19+J14</f>
        <v>0</v>
      </c>
      <c r="K13" s="27">
        <f>K19+K14</f>
        <v>0</v>
      </c>
      <c r="L13" s="19"/>
      <c r="M13" s="3"/>
    </row>
    <row r="14" spans="1:13" s="23" customFormat="1" ht="89.25" customHeight="1">
      <c r="A14" s="28" t="s">
        <v>47</v>
      </c>
      <c r="B14" s="18">
        <v>7530</v>
      </c>
      <c r="C14" s="28" t="s">
        <v>48</v>
      </c>
      <c r="D14" s="21" t="s">
        <v>49</v>
      </c>
      <c r="E14" s="19"/>
      <c r="F14" s="19"/>
      <c r="G14" s="22">
        <f>G15</f>
        <v>18136244.8</v>
      </c>
      <c r="H14" s="22">
        <f t="shared" si="0"/>
        <v>18136244.8</v>
      </c>
      <c r="I14" s="22">
        <f t="shared" si="0"/>
        <v>18036280</v>
      </c>
      <c r="J14" s="22"/>
      <c r="K14" s="22">
        <f>K15+K18</f>
        <v>0</v>
      </c>
      <c r="L14" s="19"/>
      <c r="M14" s="3"/>
    </row>
    <row r="15" spans="1:10" ht="57.75" customHeight="1">
      <c r="A15" s="17"/>
      <c r="B15" s="17"/>
      <c r="C15" s="17"/>
      <c r="D15" s="17"/>
      <c r="E15" s="29" t="s">
        <v>50</v>
      </c>
      <c r="F15" s="19" t="s">
        <v>36</v>
      </c>
      <c r="G15" s="30">
        <v>18136244.8</v>
      </c>
      <c r="H15" s="30">
        <v>18136244.8</v>
      </c>
      <c r="I15" s="30">
        <v>18036280</v>
      </c>
      <c r="J15" s="32">
        <v>99</v>
      </c>
    </row>
    <row r="16" spans="1:13" s="23" customFormat="1" ht="89.25" customHeight="1">
      <c r="A16" s="28" t="s">
        <v>51</v>
      </c>
      <c r="B16" s="18">
        <v>8110</v>
      </c>
      <c r="C16" s="28" t="s">
        <v>52</v>
      </c>
      <c r="D16" s="21" t="s">
        <v>53</v>
      </c>
      <c r="E16" s="19"/>
      <c r="F16" s="19"/>
      <c r="G16" s="22">
        <f>G17</f>
        <v>0</v>
      </c>
      <c r="H16" s="22">
        <f>H17</f>
        <v>0</v>
      </c>
      <c r="I16" s="22">
        <f>I17</f>
        <v>2730500</v>
      </c>
      <c r="J16" s="22">
        <f>J17</f>
        <v>0</v>
      </c>
      <c r="K16" s="22"/>
      <c r="L16" s="19"/>
      <c r="M16" s="3"/>
    </row>
    <row r="17" spans="1:13" s="23" customFormat="1" ht="92.25" customHeight="1">
      <c r="A17" s="19"/>
      <c r="B17" s="19"/>
      <c r="C17" s="19"/>
      <c r="D17" s="19"/>
      <c r="E17" s="29" t="s">
        <v>54</v>
      </c>
      <c r="F17" s="19" t="s">
        <v>36</v>
      </c>
      <c r="G17" s="30"/>
      <c r="H17" s="30"/>
      <c r="I17" s="30">
        <v>2730500</v>
      </c>
      <c r="J17" s="30"/>
      <c r="K17" s="30"/>
      <c r="L17" s="19"/>
      <c r="M17" s="3"/>
    </row>
    <row r="18" spans="1:11" s="23" customFormat="1" ht="57" customHeight="1">
      <c r="A18" s="18">
        <v>1200000</v>
      </c>
      <c r="B18" s="19"/>
      <c r="C18" s="20"/>
      <c r="D18" s="21" t="s">
        <v>9</v>
      </c>
      <c r="E18" s="19"/>
      <c r="F18" s="19"/>
      <c r="G18" s="22">
        <f>G19</f>
        <v>1734962064</v>
      </c>
      <c r="H18" s="22">
        <f>H19</f>
        <v>1319339090</v>
      </c>
      <c r="I18" s="22">
        <f>I19</f>
        <v>31637100</v>
      </c>
      <c r="J18" s="19"/>
      <c r="K18" s="3"/>
    </row>
    <row r="19" spans="1:11" s="23" customFormat="1" ht="66.75" customHeight="1">
      <c r="A19" s="24">
        <v>1210000</v>
      </c>
      <c r="B19" s="25"/>
      <c r="C19" s="20"/>
      <c r="D19" s="26" t="s">
        <v>9</v>
      </c>
      <c r="E19" s="19"/>
      <c r="F19" s="19"/>
      <c r="G19" s="27">
        <f>G20+G25</f>
        <v>1734962064</v>
      </c>
      <c r="H19" s="27">
        <f>H20+H25</f>
        <v>1319339090</v>
      </c>
      <c r="I19" s="27">
        <f>I20+I25</f>
        <v>31637100</v>
      </c>
      <c r="J19" s="19"/>
      <c r="K19" s="3"/>
    </row>
    <row r="20" spans="1:11" s="23" customFormat="1" ht="67.5" customHeight="1">
      <c r="A20" s="18">
        <v>1217310</v>
      </c>
      <c r="B20" s="18">
        <v>7310</v>
      </c>
      <c r="C20" s="28" t="s">
        <v>14</v>
      </c>
      <c r="D20" s="21" t="s">
        <v>10</v>
      </c>
      <c r="E20" s="19"/>
      <c r="F20" s="19"/>
      <c r="G20" s="22">
        <f>SUM(G21:G24)</f>
        <v>1693087449</v>
      </c>
      <c r="H20" s="22">
        <f>SUM(H21:H24)</f>
        <v>1277464475</v>
      </c>
      <c r="I20" s="22">
        <f>SUM(I21:I24)</f>
        <v>21637100</v>
      </c>
      <c r="J20" s="19"/>
      <c r="K20" s="31"/>
    </row>
    <row r="21" spans="1:11" s="23" customFormat="1" ht="78" customHeight="1">
      <c r="A21" s="19"/>
      <c r="B21" s="19"/>
      <c r="C21" s="19"/>
      <c r="D21" s="19"/>
      <c r="E21" s="29" t="s">
        <v>27</v>
      </c>
      <c r="F21" s="19" t="s">
        <v>32</v>
      </c>
      <c r="G21" s="30">
        <v>26096710</v>
      </c>
      <c r="H21" s="30">
        <v>26096710</v>
      </c>
      <c r="I21" s="30">
        <v>5000000</v>
      </c>
      <c r="J21" s="19">
        <v>77.3</v>
      </c>
      <c r="K21" s="31"/>
    </row>
    <row r="22" spans="1:11" s="23" customFormat="1" ht="78" customHeight="1">
      <c r="A22" s="19"/>
      <c r="B22" s="19"/>
      <c r="C22" s="19"/>
      <c r="D22" s="19"/>
      <c r="E22" s="29" t="s">
        <v>43</v>
      </c>
      <c r="F22" s="19" t="s">
        <v>36</v>
      </c>
      <c r="G22" s="30">
        <v>1366302919</v>
      </c>
      <c r="H22" s="30">
        <v>1166302919</v>
      </c>
      <c r="I22" s="30">
        <v>10000000</v>
      </c>
      <c r="J22" s="19">
        <v>15.9</v>
      </c>
      <c r="K22" s="31"/>
    </row>
    <row r="23" spans="1:11" s="23" customFormat="1" ht="78" customHeight="1">
      <c r="A23" s="19"/>
      <c r="B23" s="19"/>
      <c r="C23" s="19"/>
      <c r="D23" s="19"/>
      <c r="E23" s="29" t="s">
        <v>41</v>
      </c>
      <c r="F23" s="19" t="s">
        <v>36</v>
      </c>
      <c r="G23" s="30">
        <v>20637954</v>
      </c>
      <c r="H23" s="30">
        <v>5014980</v>
      </c>
      <c r="I23" s="30">
        <v>5000000</v>
      </c>
      <c r="J23" s="19">
        <v>100</v>
      </c>
      <c r="K23" s="31"/>
    </row>
    <row r="24" spans="1:11" s="23" customFormat="1" ht="78" customHeight="1">
      <c r="A24" s="19"/>
      <c r="B24" s="19"/>
      <c r="C24" s="19"/>
      <c r="D24" s="19"/>
      <c r="E24" s="29" t="s">
        <v>42</v>
      </c>
      <c r="F24" s="19" t="s">
        <v>36</v>
      </c>
      <c r="G24" s="30">
        <v>280049866</v>
      </c>
      <c r="H24" s="30">
        <v>80049866</v>
      </c>
      <c r="I24" s="30">
        <v>1637100</v>
      </c>
      <c r="J24" s="19">
        <v>100</v>
      </c>
      <c r="K24" s="31"/>
    </row>
    <row r="25" spans="1:11" s="23" customFormat="1" ht="48.75" customHeight="1">
      <c r="A25" s="18">
        <v>1217330</v>
      </c>
      <c r="B25" s="18">
        <v>7330</v>
      </c>
      <c r="C25" s="28" t="s">
        <v>14</v>
      </c>
      <c r="D25" s="21" t="s">
        <v>11</v>
      </c>
      <c r="E25" s="29"/>
      <c r="F25" s="19"/>
      <c r="G25" s="22">
        <f>SUM(G26:G26)</f>
        <v>41874615</v>
      </c>
      <c r="H25" s="22">
        <f>SUM(H26:H26)</f>
        <v>41874615</v>
      </c>
      <c r="I25" s="22">
        <f>SUM(I26:I26)</f>
        <v>10000000</v>
      </c>
      <c r="J25" s="19"/>
      <c r="K25" s="31"/>
    </row>
    <row r="26" spans="1:11" s="43" customFormat="1" ht="72" customHeight="1">
      <c r="A26" s="19"/>
      <c r="B26" s="19"/>
      <c r="C26" s="19"/>
      <c r="D26" s="19"/>
      <c r="E26" s="29" t="s">
        <v>37</v>
      </c>
      <c r="F26" s="19" t="s">
        <v>36</v>
      </c>
      <c r="G26" s="30">
        <v>41874615</v>
      </c>
      <c r="H26" s="30">
        <v>41874615</v>
      </c>
      <c r="I26" s="30">
        <v>10000000</v>
      </c>
      <c r="J26" s="19">
        <v>25.6</v>
      </c>
      <c r="K26" s="42"/>
    </row>
    <row r="27" spans="1:11" s="23" customFormat="1" ht="74.25" customHeight="1">
      <c r="A27" s="18">
        <v>1500000</v>
      </c>
      <c r="B27" s="19"/>
      <c r="C27" s="19"/>
      <c r="D27" s="21" t="s">
        <v>12</v>
      </c>
      <c r="E27" s="19"/>
      <c r="F27" s="19"/>
      <c r="G27" s="22">
        <f>G28</f>
        <v>102353284</v>
      </c>
      <c r="H27" s="22">
        <f>H28</f>
        <v>71903763</v>
      </c>
      <c r="I27" s="22">
        <f>I28</f>
        <v>26787260</v>
      </c>
      <c r="J27" s="19"/>
      <c r="K27" s="31"/>
    </row>
    <row r="28" spans="1:11" s="23" customFormat="1" ht="86.25" customHeight="1">
      <c r="A28" s="24">
        <v>1510000</v>
      </c>
      <c r="B28" s="19"/>
      <c r="C28" s="19"/>
      <c r="D28" s="26" t="s">
        <v>12</v>
      </c>
      <c r="E28" s="19"/>
      <c r="F28" s="19"/>
      <c r="G28" s="27">
        <f>G31+G33+G40+G45+G38+G43+G29</f>
        <v>102353284</v>
      </c>
      <c r="H28" s="27">
        <f>H31+H33+H40+H45+H38+H43+H29</f>
        <v>71903763</v>
      </c>
      <c r="I28" s="27">
        <f>I31+I33+I40+I45+I38+I43+I29</f>
        <v>26787260</v>
      </c>
      <c r="J28" s="19"/>
      <c r="K28" s="31"/>
    </row>
    <row r="29" spans="1:11" s="23" customFormat="1" ht="133.5" customHeight="1">
      <c r="A29" s="18">
        <v>1511261</v>
      </c>
      <c r="B29" s="18">
        <v>1261</v>
      </c>
      <c r="C29" s="28" t="s">
        <v>28</v>
      </c>
      <c r="D29" s="21" t="s">
        <v>64</v>
      </c>
      <c r="E29" s="19"/>
      <c r="F29" s="19"/>
      <c r="G29" s="22">
        <f>G30</f>
        <v>9724415</v>
      </c>
      <c r="H29" s="22">
        <f>H30</f>
        <v>2924415</v>
      </c>
      <c r="I29" s="22">
        <f>I30</f>
        <v>100000</v>
      </c>
      <c r="J29" s="19"/>
      <c r="K29" s="31"/>
    </row>
    <row r="30" spans="1:11" s="43" customFormat="1" ht="90.75" customHeight="1">
      <c r="A30" s="24"/>
      <c r="B30" s="19"/>
      <c r="C30" s="19"/>
      <c r="D30" s="26"/>
      <c r="E30" s="29" t="s">
        <v>23</v>
      </c>
      <c r="F30" s="19" t="s">
        <v>36</v>
      </c>
      <c r="G30" s="30">
        <v>9724415</v>
      </c>
      <c r="H30" s="30">
        <f>9724415-6800000</f>
        <v>2924415</v>
      </c>
      <c r="I30" s="30">
        <v>100000</v>
      </c>
      <c r="J30" s="33">
        <v>100</v>
      </c>
      <c r="K30" s="42"/>
    </row>
    <row r="31" spans="1:11" s="23" customFormat="1" ht="54" customHeight="1">
      <c r="A31" s="18">
        <v>1517310</v>
      </c>
      <c r="B31" s="18">
        <v>7310</v>
      </c>
      <c r="C31" s="28" t="s">
        <v>14</v>
      </c>
      <c r="D31" s="21" t="s">
        <v>10</v>
      </c>
      <c r="E31" s="19"/>
      <c r="F31" s="19"/>
      <c r="G31" s="22">
        <f>SUM(G32:G32)</f>
        <v>5501370</v>
      </c>
      <c r="H31" s="22">
        <f>SUM(H32:H32)</f>
        <v>5501370</v>
      </c>
      <c r="I31" s="22">
        <f>SUM(I32:I32)</f>
        <v>537260</v>
      </c>
      <c r="J31" s="19"/>
      <c r="K31" s="31"/>
    </row>
    <row r="32" spans="1:11" s="43" customFormat="1" ht="48" customHeight="1">
      <c r="A32" s="19"/>
      <c r="B32" s="19"/>
      <c r="C32" s="19"/>
      <c r="D32" s="19"/>
      <c r="E32" s="29" t="s">
        <v>19</v>
      </c>
      <c r="F32" s="19" t="s">
        <v>21</v>
      </c>
      <c r="G32" s="30">
        <v>5501370</v>
      </c>
      <c r="H32" s="30">
        <v>5501370</v>
      </c>
      <c r="I32" s="30">
        <v>537260</v>
      </c>
      <c r="J32" s="19">
        <v>93.2</v>
      </c>
      <c r="K32" s="42"/>
    </row>
    <row r="33" spans="1:11" s="23" customFormat="1" ht="54" customHeight="1">
      <c r="A33" s="18">
        <v>1517321</v>
      </c>
      <c r="B33" s="18">
        <v>7321</v>
      </c>
      <c r="C33" s="28" t="s">
        <v>14</v>
      </c>
      <c r="D33" s="21" t="s">
        <v>13</v>
      </c>
      <c r="E33" s="19"/>
      <c r="F33" s="19"/>
      <c r="G33" s="22">
        <f>SUM(G34:G37)</f>
        <v>0</v>
      </c>
      <c r="H33" s="22">
        <f>SUM(H34:H37)</f>
        <v>0</v>
      </c>
      <c r="I33" s="22">
        <f>SUM(I34:I37)</f>
        <v>5000000</v>
      </c>
      <c r="J33" s="19"/>
      <c r="K33" s="31"/>
    </row>
    <row r="34" spans="1:11" s="23" customFormat="1" ht="114.75" customHeight="1">
      <c r="A34" s="19"/>
      <c r="B34" s="19"/>
      <c r="C34" s="19"/>
      <c r="D34" s="19"/>
      <c r="E34" s="29" t="s">
        <v>29</v>
      </c>
      <c r="F34" s="19" t="s">
        <v>36</v>
      </c>
      <c r="G34" s="30"/>
      <c r="H34" s="30"/>
      <c r="I34" s="30">
        <v>3000000</v>
      </c>
      <c r="J34" s="19"/>
      <c r="K34" s="31"/>
    </row>
    <row r="35" spans="1:11" s="23" customFormat="1" ht="78.75" customHeight="1">
      <c r="A35" s="19"/>
      <c r="B35" s="19"/>
      <c r="C35" s="19"/>
      <c r="D35" s="19"/>
      <c r="E35" s="29" t="s">
        <v>60</v>
      </c>
      <c r="F35" s="19">
        <v>2024</v>
      </c>
      <c r="G35" s="30"/>
      <c r="H35" s="30"/>
      <c r="I35" s="30">
        <v>670000</v>
      </c>
      <c r="J35" s="19"/>
      <c r="K35" s="31"/>
    </row>
    <row r="36" spans="1:11" s="23" customFormat="1" ht="93" customHeight="1">
      <c r="A36" s="19"/>
      <c r="B36" s="19"/>
      <c r="C36" s="19"/>
      <c r="D36" s="19"/>
      <c r="E36" s="29" t="s">
        <v>61</v>
      </c>
      <c r="F36" s="19">
        <v>2024</v>
      </c>
      <c r="G36" s="30"/>
      <c r="H36" s="30"/>
      <c r="I36" s="30">
        <v>670000</v>
      </c>
      <c r="J36" s="19"/>
      <c r="K36" s="31"/>
    </row>
    <row r="37" spans="1:11" s="23" customFormat="1" ht="86.25" customHeight="1">
      <c r="A37" s="19"/>
      <c r="B37" s="19"/>
      <c r="C37" s="19"/>
      <c r="D37" s="19"/>
      <c r="E37" s="29" t="s">
        <v>62</v>
      </c>
      <c r="F37" s="19">
        <v>2024</v>
      </c>
      <c r="G37" s="30"/>
      <c r="H37" s="30"/>
      <c r="I37" s="30">
        <v>660000</v>
      </c>
      <c r="J37" s="19"/>
      <c r="K37" s="31"/>
    </row>
    <row r="38" spans="1:11" s="23" customFormat="1" ht="44.25" customHeight="1">
      <c r="A38" s="18">
        <v>1517322</v>
      </c>
      <c r="B38" s="18">
        <v>7322</v>
      </c>
      <c r="C38" s="28" t="s">
        <v>14</v>
      </c>
      <c r="D38" s="21" t="s">
        <v>22</v>
      </c>
      <c r="E38" s="19"/>
      <c r="F38" s="19"/>
      <c r="G38" s="22">
        <f>G39</f>
        <v>0</v>
      </c>
      <c r="H38" s="22">
        <f>H39</f>
        <v>0</v>
      </c>
      <c r="I38" s="22">
        <f>I39</f>
        <v>8000000</v>
      </c>
      <c r="J38" s="32"/>
      <c r="K38" s="31"/>
    </row>
    <row r="39" spans="1:11" s="23" customFormat="1" ht="99.75" customHeight="1">
      <c r="A39" s="19"/>
      <c r="B39" s="19"/>
      <c r="C39" s="19"/>
      <c r="D39" s="19"/>
      <c r="E39" s="29" t="s">
        <v>31</v>
      </c>
      <c r="F39" s="19" t="s">
        <v>36</v>
      </c>
      <c r="G39" s="30"/>
      <c r="H39" s="30"/>
      <c r="I39" s="30">
        <v>8000000</v>
      </c>
      <c r="J39" s="32"/>
      <c r="K39" s="31"/>
    </row>
    <row r="40" spans="1:11" s="23" customFormat="1" ht="50.25" customHeight="1">
      <c r="A40" s="18">
        <v>1517330</v>
      </c>
      <c r="B40" s="18">
        <v>7330</v>
      </c>
      <c r="C40" s="28" t="s">
        <v>14</v>
      </c>
      <c r="D40" s="21" t="s">
        <v>11</v>
      </c>
      <c r="E40" s="19"/>
      <c r="F40" s="19"/>
      <c r="G40" s="22">
        <f>SUM(G41:G42)</f>
        <v>38244949</v>
      </c>
      <c r="H40" s="22">
        <f>SUM(H41:H42)</f>
        <v>38244949</v>
      </c>
      <c r="I40" s="22">
        <f>SUM(I41:I42)</f>
        <v>500000</v>
      </c>
      <c r="J40" s="19"/>
      <c r="K40" s="31"/>
    </row>
    <row r="41" spans="1:11" s="43" customFormat="1" ht="48.75" customHeight="1">
      <c r="A41" s="19"/>
      <c r="B41" s="19"/>
      <c r="C41" s="19"/>
      <c r="D41" s="19"/>
      <c r="E41" s="29" t="s">
        <v>26</v>
      </c>
      <c r="F41" s="19" t="s">
        <v>38</v>
      </c>
      <c r="G41" s="30">
        <v>38244949</v>
      </c>
      <c r="H41" s="30">
        <v>38244949</v>
      </c>
      <c r="I41" s="30">
        <v>200000</v>
      </c>
      <c r="J41" s="19">
        <v>90.6</v>
      </c>
      <c r="K41" s="42"/>
    </row>
    <row r="42" spans="1:11" s="43" customFormat="1" ht="87" customHeight="1">
      <c r="A42" s="19"/>
      <c r="B42" s="19"/>
      <c r="C42" s="19"/>
      <c r="D42" s="19"/>
      <c r="E42" s="29" t="s">
        <v>39</v>
      </c>
      <c r="F42" s="19">
        <v>2024</v>
      </c>
      <c r="G42" s="30"/>
      <c r="H42" s="30"/>
      <c r="I42" s="30">
        <v>300000</v>
      </c>
      <c r="J42" s="32"/>
      <c r="K42" s="42"/>
    </row>
    <row r="43" spans="1:11" s="34" customFormat="1" ht="45" customHeight="1">
      <c r="A43" s="18">
        <v>1517340</v>
      </c>
      <c r="B43" s="18">
        <v>7340</v>
      </c>
      <c r="C43" s="28" t="s">
        <v>14</v>
      </c>
      <c r="D43" s="18" t="s">
        <v>24</v>
      </c>
      <c r="E43" s="21"/>
      <c r="F43" s="18"/>
      <c r="G43" s="22">
        <f>G44</f>
        <v>5093804</v>
      </c>
      <c r="H43" s="22">
        <f>H44</f>
        <v>5093804</v>
      </c>
      <c r="I43" s="22">
        <f>I44</f>
        <v>450000</v>
      </c>
      <c r="J43" s="22"/>
      <c r="K43" s="31"/>
    </row>
    <row r="44" spans="1:11" s="44" customFormat="1" ht="102" customHeight="1">
      <c r="A44" s="18"/>
      <c r="B44" s="18"/>
      <c r="C44" s="28"/>
      <c r="D44" s="18"/>
      <c r="E44" s="29" t="s">
        <v>25</v>
      </c>
      <c r="F44" s="19" t="s">
        <v>36</v>
      </c>
      <c r="G44" s="30">
        <v>5093804</v>
      </c>
      <c r="H44" s="30">
        <v>5093804</v>
      </c>
      <c r="I44" s="30">
        <v>450000</v>
      </c>
      <c r="J44" s="32">
        <v>94</v>
      </c>
      <c r="K44" s="42"/>
    </row>
    <row r="45" spans="1:11" s="23" customFormat="1" ht="42.75" customHeight="1">
      <c r="A45" s="18">
        <v>1517640</v>
      </c>
      <c r="B45" s="18">
        <v>7640</v>
      </c>
      <c r="C45" s="28" t="s">
        <v>16</v>
      </c>
      <c r="D45" s="21" t="s">
        <v>17</v>
      </c>
      <c r="E45" s="29"/>
      <c r="F45" s="19"/>
      <c r="G45" s="22">
        <f>G46</f>
        <v>43788746</v>
      </c>
      <c r="H45" s="22">
        <f>H46</f>
        <v>20139225</v>
      </c>
      <c r="I45" s="22">
        <f>I46</f>
        <v>12200000</v>
      </c>
      <c r="J45" s="19"/>
      <c r="K45" s="31"/>
    </row>
    <row r="46" spans="1:11" s="43" customFormat="1" ht="76.5" customHeight="1">
      <c r="A46" s="19"/>
      <c r="B46" s="19"/>
      <c r="C46" s="19"/>
      <c r="D46" s="19"/>
      <c r="E46" s="29" t="s">
        <v>30</v>
      </c>
      <c r="F46" s="33" t="s">
        <v>20</v>
      </c>
      <c r="G46" s="30">
        <v>43788746</v>
      </c>
      <c r="H46" s="30">
        <v>20139225</v>
      </c>
      <c r="I46" s="30">
        <v>12200000</v>
      </c>
      <c r="J46" s="47">
        <v>100</v>
      </c>
      <c r="K46" s="45"/>
    </row>
    <row r="47" spans="1:11" s="23" customFormat="1" ht="29.25" customHeight="1">
      <c r="A47" s="19" t="s">
        <v>7</v>
      </c>
      <c r="B47" s="19" t="s">
        <v>7</v>
      </c>
      <c r="C47" s="19" t="s">
        <v>7</v>
      </c>
      <c r="D47" s="21" t="s">
        <v>63</v>
      </c>
      <c r="E47" s="19" t="s">
        <v>7</v>
      </c>
      <c r="F47" s="19" t="s">
        <v>7</v>
      </c>
      <c r="G47" s="22">
        <f>G18+G27+G12</f>
        <v>1855451592.8</v>
      </c>
      <c r="H47" s="22">
        <f>H18+H27+H12</f>
        <v>1409379097.8</v>
      </c>
      <c r="I47" s="22">
        <f>I18+I27+I12</f>
        <v>79191140</v>
      </c>
      <c r="J47" s="19" t="s">
        <v>7</v>
      </c>
      <c r="K47" s="3"/>
    </row>
    <row r="50" spans="1:11" s="35" customFormat="1" ht="18">
      <c r="A50" s="56"/>
      <c r="B50" s="56"/>
      <c r="C50" s="56"/>
      <c r="D50" s="56"/>
      <c r="E50" s="56"/>
      <c r="H50" s="36"/>
      <c r="I50" s="57"/>
      <c r="J50" s="57"/>
      <c r="K50" s="3"/>
    </row>
    <row r="51" spans="1:13" s="41" customFormat="1" ht="20.25">
      <c r="A51" s="49" t="s">
        <v>57</v>
      </c>
      <c r="B51" s="49"/>
      <c r="C51" s="49"/>
      <c r="D51" s="49"/>
      <c r="E51" s="38"/>
      <c r="F51" s="39"/>
      <c r="G51" s="39"/>
      <c r="M51" s="40"/>
    </row>
    <row r="52" spans="1:13" s="35" customFormat="1" ht="19.5" customHeight="1">
      <c r="A52" s="49" t="s">
        <v>58</v>
      </c>
      <c r="B52" s="49"/>
      <c r="C52" s="49"/>
      <c r="D52" s="49"/>
      <c r="H52" s="52" t="s">
        <v>59</v>
      </c>
      <c r="I52" s="52"/>
      <c r="J52" s="52"/>
      <c r="K52" s="46"/>
      <c r="L52" s="46"/>
      <c r="M52" s="3"/>
    </row>
    <row r="53" spans="1:13" s="4" customFormat="1" ht="18">
      <c r="A53" s="55"/>
      <c r="B53" s="55"/>
      <c r="C53" s="55"/>
      <c r="D53" s="55"/>
      <c r="H53" s="5"/>
      <c r="M53" s="3"/>
    </row>
    <row r="54" spans="1:4" ht="21">
      <c r="A54" s="37"/>
      <c r="C54" s="53"/>
      <c r="D54" s="53"/>
    </row>
  </sheetData>
  <sheetProtection/>
  <mergeCells count="14">
    <mergeCell ref="C54:D54"/>
    <mergeCell ref="A9:J9"/>
    <mergeCell ref="A53:D53"/>
    <mergeCell ref="A50:E50"/>
    <mergeCell ref="I50:J50"/>
    <mergeCell ref="H2:K2"/>
    <mergeCell ref="H3:K3"/>
    <mergeCell ref="H4:K4"/>
    <mergeCell ref="A52:D52"/>
    <mergeCell ref="H1:J1"/>
    <mergeCell ref="A51:D51"/>
    <mergeCell ref="A7:J7"/>
    <mergeCell ref="A8:J8"/>
    <mergeCell ref="H52:J52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77" r:id="rId1"/>
  <headerFooter alignWithMargins="0"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2023-12-25T14:12:20Z</dcterms:modified>
  <cp:category/>
  <cp:version/>
  <cp:contentType/>
  <cp:contentStatus/>
</cp:coreProperties>
</file>