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activeTab="0"/>
  </bookViews>
  <sheets>
    <sheet name="дод.3" sheetId="1" r:id="rId1"/>
  </sheets>
  <definedNames>
    <definedName name="_xlfn.AGGREGATE" hidden="1">#NAME?</definedName>
    <definedName name="_xlnm.Print_Area" localSheetId="0">'дод.3'!$B$1:$Q$58</definedName>
  </definedNames>
  <calcPr fullCalcOnLoad="1"/>
</workbook>
</file>

<file path=xl/sharedStrings.xml><?xml version="1.0" encoding="utf-8"?>
<sst xmlns="http://schemas.openxmlformats.org/spreadsheetml/2006/main" count="103" uniqueCount="32">
  <si>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</si>
  <si>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</si>
  <si>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</si>
  <si>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</si>
  <si>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</si>
  <si>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</si>
  <si>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</si>
  <si>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</si>
  <si>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</si>
  <si>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</si>
  <si>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Код тимчасової класифікації видатків та кредитування місцевого бюджету</t>
  </si>
  <si>
    <t>грн.</t>
  </si>
  <si>
    <t>080800</t>
  </si>
  <si>
    <t>Всього видатків</t>
  </si>
  <si>
    <t>в тому числі субвенції з державного бюджету</t>
  </si>
  <si>
    <t>в тому числі субвенція</t>
  </si>
  <si>
    <t>Код програмної класифікації видатків та кредитування місцевого бюджету</t>
  </si>
  <si>
    <t xml:space="preserve">Відділ охорони здоров’я Сумської міської ради  </t>
  </si>
  <si>
    <t>1400000</t>
  </si>
  <si>
    <t>1410000</t>
  </si>
  <si>
    <t>Первинна медична допомога населенню</t>
  </si>
  <si>
    <t>1412180</t>
  </si>
  <si>
    <t>Найменування
згідно з типовою програмною класифікацією видатків та кредитування місцевого бюджету</t>
  </si>
  <si>
    <t>РОЗПОДІЛ
видатків міського бюджету  на 2016 рік за головними розпорядниками коштів у розрізі бюджетних програм</t>
  </si>
  <si>
    <t>Затверджено</t>
  </si>
  <si>
    <t>Внесено зміни (+/-)</t>
  </si>
  <si>
    <t>Затверджено з урахуванням змін</t>
  </si>
  <si>
    <t xml:space="preserve">                   Додаток  3</t>
  </si>
  <si>
    <t>до  рішення виконавчого комітету</t>
  </si>
  <si>
    <t xml:space="preserve">від                            № </t>
  </si>
  <si>
    <t xml:space="preserve">Директор департаменту фінансів, економіки та бюджетних відносин   </t>
  </si>
  <si>
    <t>С.А. Липова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</si>
</sst>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\г\.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20"/>
      <name val="Times New Roman"/>
      <family val="0"/>
    </font>
    <font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9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40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13" xfId="0" applyNumberFormat="1" applyFont="1" applyFill="1" applyBorder="1" applyAlignment="1" applyProtection="1">
      <alignment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30" fillId="0" borderId="15" xfId="0" applyNumberFormat="1" applyFont="1" applyFill="1" applyBorder="1" applyAlignment="1" applyProtection="1">
      <alignment/>
      <protection/>
    </xf>
    <xf numFmtId="0" fontId="30" fillId="0" borderId="16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 vertical="center"/>
      <protection/>
    </xf>
    <xf numFmtId="0" fontId="30" fillId="0" borderId="0" xfId="0" applyFont="1" applyFill="1" applyAlignment="1">
      <alignment vertical="center"/>
    </xf>
    <xf numFmtId="49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 applyProtection="1">
      <alignment/>
      <protection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32" fillId="0" borderId="0" xfId="0" applyNumberFormat="1" applyFont="1" applyFill="1" applyAlignment="1" applyProtection="1">
      <alignment vertical="center"/>
      <protection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wrapText="1"/>
    </xf>
    <xf numFmtId="0" fontId="32" fillId="0" borderId="14" xfId="0" applyNumberFormat="1" applyFont="1" applyFill="1" applyBorder="1" applyAlignment="1" applyProtection="1">
      <alignment horizontal="center" vertical="center"/>
      <protection/>
    </xf>
    <xf numFmtId="4" fontId="31" fillId="0" borderId="14" xfId="95" applyNumberFormat="1" applyFont="1" applyFill="1" applyBorder="1" applyAlignment="1">
      <alignment vertical="center"/>
      <protection/>
    </xf>
    <xf numFmtId="4" fontId="33" fillId="0" borderId="14" xfId="95" applyNumberFormat="1" applyFont="1" applyFill="1" applyBorder="1" applyAlignment="1">
      <alignment vertical="center"/>
      <protection/>
    </xf>
    <xf numFmtId="0" fontId="30" fillId="0" borderId="0" xfId="0" applyNumberFormat="1" applyFont="1" applyFill="1" applyAlignment="1" applyProtection="1">
      <alignment vertical="center" wrapText="1"/>
      <protection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vertical="center" textRotation="180"/>
    </xf>
    <xf numFmtId="49" fontId="34" fillId="0" borderId="0" xfId="0" applyNumberFormat="1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30" fillId="0" borderId="14" xfId="95" applyNumberFormat="1" applyFont="1" applyFill="1" applyBorder="1" applyAlignment="1">
      <alignment vertical="center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textRotation="180"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left" vertical="center" wrapText="1"/>
      <protection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NumberFormat="1" applyFont="1" applyFill="1" applyAlignment="1" applyProtection="1">
      <alignment horizontal="left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Alignment="1">
      <alignment horizontal="left"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49" fontId="32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4" xfId="0" applyNumberFormat="1" applyFont="1" applyFill="1" applyBorder="1" applyAlignment="1" applyProtection="1">
      <alignment horizontal="left" vertical="center" wrapText="1"/>
      <protection/>
    </xf>
    <xf numFmtId="4" fontId="31" fillId="0" borderId="14" xfId="120" applyNumberFormat="1" applyFont="1" applyFill="1" applyBorder="1" applyAlignment="1" applyProtection="1">
      <alignment horizontal="right" vertical="center" wrapText="1"/>
      <protection/>
    </xf>
    <xf numFmtId="4" fontId="32" fillId="0" borderId="14" xfId="120" applyNumberFormat="1" applyFont="1" applyFill="1" applyBorder="1" applyAlignment="1" applyProtection="1">
      <alignment horizontal="right" vertical="center" wrapText="1"/>
      <protection/>
    </xf>
    <xf numFmtId="4" fontId="30" fillId="0" borderId="14" xfId="120" applyNumberFormat="1" applyFont="1" applyFill="1" applyBorder="1" applyAlignment="1" applyProtection="1">
      <alignment horizontal="right" vertical="center" wrapText="1"/>
      <protection/>
    </xf>
    <xf numFmtId="4" fontId="30" fillId="0" borderId="14" xfId="95" applyNumberFormat="1" applyFont="1" applyFill="1" applyBorder="1" applyAlignment="1">
      <alignment horizontal="right" vertical="center"/>
      <protection/>
    </xf>
    <xf numFmtId="4" fontId="31" fillId="0" borderId="14" xfId="95" applyNumberFormat="1" applyFont="1" applyFill="1" applyBorder="1" applyAlignment="1">
      <alignment horizontal="right" vertical="center"/>
      <protection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29" fillId="0" borderId="0" xfId="0" applyFont="1" applyFill="1" applyBorder="1" applyAlignment="1">
      <alignment vertical="center" textRotation="180"/>
    </xf>
    <xf numFmtId="0" fontId="0" fillId="0" borderId="0" xfId="0" applyAlignment="1">
      <alignment textRotation="180"/>
    </xf>
    <xf numFmtId="49" fontId="4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4" fontId="34" fillId="0" borderId="0" xfId="0" applyNumberFormat="1" applyFont="1" applyFill="1" applyAlignment="1" applyProtection="1">
      <alignment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21" xfId="0" applyNumberFormat="1" applyFont="1" applyFill="1" applyBorder="1" applyAlignment="1" applyProtection="1">
      <alignment horizontal="center" vertical="center" wrapText="1"/>
      <protection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3" fontId="34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showGridLines="0" showZeros="0" tabSelected="1" view="pageBreakPreview" zoomScale="70" zoomScaleNormal="70" zoomScaleSheetLayoutView="70" zoomScalePageLayoutView="0" workbookViewId="0" topLeftCell="C1">
      <selection activeCell="E25" sqref="E25:E27"/>
    </sheetView>
  </sheetViews>
  <sheetFormatPr defaultColWidth="9.16015625" defaultRowHeight="12.75"/>
  <cols>
    <col min="1" max="1" width="3.83203125" style="15" hidden="1" customWidth="1"/>
    <col min="2" max="2" width="16.5" style="37" customWidth="1"/>
    <col min="3" max="3" width="13.66015625" style="15" customWidth="1"/>
    <col min="4" max="4" width="54.33203125" style="15" customWidth="1"/>
    <col min="5" max="5" width="20.16015625" style="15" customWidth="1"/>
    <col min="6" max="6" width="19.83203125" style="15" customWidth="1"/>
    <col min="7" max="7" width="17.83203125" style="15" customWidth="1"/>
    <col min="8" max="8" width="16.5" style="15" customWidth="1"/>
    <col min="9" max="9" width="15.83203125" style="15" customWidth="1"/>
    <col min="10" max="10" width="17.66015625" style="15" customWidth="1"/>
    <col min="11" max="11" width="17.83203125" style="15" customWidth="1"/>
    <col min="12" max="12" width="16.66015625" style="15" customWidth="1"/>
    <col min="13" max="13" width="14.66015625" style="15" customWidth="1"/>
    <col min="14" max="14" width="17.66015625" style="15" customWidth="1"/>
    <col min="15" max="15" width="18" style="15" customWidth="1"/>
    <col min="16" max="16" width="20.5" style="15" customWidth="1"/>
    <col min="17" max="17" width="6" style="54" customWidth="1"/>
    <col min="18" max="16384" width="9.16015625" style="14" customWidth="1"/>
  </cols>
  <sheetData>
    <row r="1" ht="12.75" customHeight="1">
      <c r="Q1" s="84">
        <v>6</v>
      </c>
    </row>
    <row r="2" spans="1:17" ht="23.25">
      <c r="A2" s="2"/>
      <c r="B2" s="36"/>
      <c r="C2" s="2"/>
      <c r="D2" s="2"/>
      <c r="E2" s="2"/>
      <c r="F2" s="2"/>
      <c r="G2" s="2"/>
      <c r="H2" s="2"/>
      <c r="I2" s="2"/>
      <c r="J2" s="2"/>
      <c r="K2" s="2"/>
      <c r="L2" s="100" t="s">
        <v>27</v>
      </c>
      <c r="M2" s="100"/>
      <c r="N2" s="100"/>
      <c r="O2" s="100"/>
      <c r="P2" s="57"/>
      <c r="Q2" s="85"/>
    </row>
    <row r="3" spans="12:17" ht="23.25">
      <c r="L3" s="62" t="s">
        <v>28</v>
      </c>
      <c r="M3" s="53"/>
      <c r="N3" s="53"/>
      <c r="O3" s="53"/>
      <c r="P3" s="53"/>
      <c r="Q3" s="85"/>
    </row>
    <row r="4" spans="12:17" ht="20.25" customHeight="1">
      <c r="L4" s="101" t="s">
        <v>29</v>
      </c>
      <c r="M4" s="101"/>
      <c r="N4" s="101"/>
      <c r="O4" s="101"/>
      <c r="P4" s="101"/>
      <c r="Q4" s="85"/>
    </row>
    <row r="5" spans="12:17" ht="20.25" customHeight="1">
      <c r="L5" s="99"/>
      <c r="M5" s="99"/>
      <c r="N5" s="99"/>
      <c r="O5" s="99"/>
      <c r="P5" s="99"/>
      <c r="Q5" s="85"/>
    </row>
    <row r="6" spans="1:17" s="16" customFormat="1" ht="15">
      <c r="A6" s="15"/>
      <c r="B6" s="37"/>
      <c r="C6" s="15"/>
      <c r="D6" s="15"/>
      <c r="E6" s="1"/>
      <c r="F6" s="1"/>
      <c r="G6" s="1"/>
      <c r="H6" s="1"/>
      <c r="I6" s="1"/>
      <c r="J6" s="1"/>
      <c r="K6" s="1"/>
      <c r="L6" s="1"/>
      <c r="M6" s="52"/>
      <c r="N6" s="52"/>
      <c r="O6" s="52"/>
      <c r="P6" s="52"/>
      <c r="Q6" s="85"/>
    </row>
    <row r="7" spans="1:17" s="3" customFormat="1" ht="50.25" customHeight="1">
      <c r="A7" s="17"/>
      <c r="B7" s="38"/>
      <c r="C7" s="102" t="s">
        <v>23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85"/>
    </row>
    <row r="8" spans="1:17" s="3" customFormat="1" ht="11.25" customHeight="1">
      <c r="A8" s="4"/>
      <c r="B8" s="39"/>
      <c r="C8" s="5"/>
      <c r="D8" s="5"/>
      <c r="E8" s="5"/>
      <c r="F8" s="5"/>
      <c r="G8" s="8"/>
      <c r="H8" s="5"/>
      <c r="I8" s="5"/>
      <c r="J8" s="6"/>
      <c r="K8" s="7"/>
      <c r="L8" s="7"/>
      <c r="M8" s="7"/>
      <c r="N8" s="7"/>
      <c r="O8" s="7"/>
      <c r="P8" s="20" t="s">
        <v>11</v>
      </c>
      <c r="Q8" s="85"/>
    </row>
    <row r="9" spans="1:17" s="23" customFormat="1" ht="19.5" customHeight="1">
      <c r="A9" s="21"/>
      <c r="B9" s="91" t="s">
        <v>16</v>
      </c>
      <c r="C9" s="91" t="s">
        <v>10</v>
      </c>
      <c r="D9" s="89" t="s">
        <v>22</v>
      </c>
      <c r="E9" s="95" t="s">
        <v>24</v>
      </c>
      <c r="F9" s="96"/>
      <c r="G9" s="96"/>
      <c r="H9" s="96"/>
      <c r="I9" s="96"/>
      <c r="J9" s="97"/>
      <c r="K9" s="97"/>
      <c r="L9" s="97"/>
      <c r="M9" s="97"/>
      <c r="N9" s="97"/>
      <c r="O9" s="98"/>
      <c r="P9" s="89" t="s">
        <v>2</v>
      </c>
      <c r="Q9" s="85"/>
    </row>
    <row r="10" spans="1:17" s="23" customFormat="1" ht="21.75" customHeight="1">
      <c r="A10" s="24"/>
      <c r="B10" s="92"/>
      <c r="C10" s="92"/>
      <c r="D10" s="89"/>
      <c r="E10" s="89" t="s">
        <v>0</v>
      </c>
      <c r="F10" s="89"/>
      <c r="G10" s="89"/>
      <c r="H10" s="89"/>
      <c r="I10" s="89"/>
      <c r="J10" s="89" t="s">
        <v>1</v>
      </c>
      <c r="K10" s="89"/>
      <c r="L10" s="89"/>
      <c r="M10" s="89"/>
      <c r="N10" s="89"/>
      <c r="O10" s="89"/>
      <c r="P10" s="89"/>
      <c r="Q10" s="85"/>
    </row>
    <row r="11" spans="1:17" s="23" customFormat="1" ht="16.5" customHeight="1">
      <c r="A11" s="24"/>
      <c r="B11" s="93"/>
      <c r="C11" s="93"/>
      <c r="D11" s="89"/>
      <c r="E11" s="89" t="s">
        <v>3</v>
      </c>
      <c r="F11" s="90" t="s">
        <v>4</v>
      </c>
      <c r="G11" s="89" t="s">
        <v>5</v>
      </c>
      <c r="H11" s="89"/>
      <c r="I11" s="90" t="s">
        <v>6</v>
      </c>
      <c r="J11" s="89" t="s">
        <v>3</v>
      </c>
      <c r="K11" s="90" t="s">
        <v>4</v>
      </c>
      <c r="L11" s="89" t="s">
        <v>5</v>
      </c>
      <c r="M11" s="89"/>
      <c r="N11" s="90" t="s">
        <v>6</v>
      </c>
      <c r="O11" s="22" t="s">
        <v>5</v>
      </c>
      <c r="P11" s="89"/>
      <c r="Q11" s="85"/>
    </row>
    <row r="12" spans="1:17" s="23" customFormat="1" ht="20.25" customHeight="1">
      <c r="A12" s="25"/>
      <c r="B12" s="93"/>
      <c r="C12" s="93"/>
      <c r="D12" s="89"/>
      <c r="E12" s="89"/>
      <c r="F12" s="90"/>
      <c r="G12" s="89" t="s">
        <v>7</v>
      </c>
      <c r="H12" s="89" t="s">
        <v>8</v>
      </c>
      <c r="I12" s="90"/>
      <c r="J12" s="89"/>
      <c r="K12" s="90"/>
      <c r="L12" s="89" t="s">
        <v>7</v>
      </c>
      <c r="M12" s="89" t="s">
        <v>8</v>
      </c>
      <c r="N12" s="90"/>
      <c r="O12" s="89" t="s">
        <v>9</v>
      </c>
      <c r="P12" s="89"/>
      <c r="Q12" s="85"/>
    </row>
    <row r="13" spans="1:17" s="23" customFormat="1" ht="36.75" customHeight="1">
      <c r="A13" s="26"/>
      <c r="B13" s="94"/>
      <c r="C13" s="94"/>
      <c r="D13" s="89"/>
      <c r="E13" s="89"/>
      <c r="F13" s="90"/>
      <c r="G13" s="89"/>
      <c r="H13" s="89"/>
      <c r="I13" s="90"/>
      <c r="J13" s="89"/>
      <c r="K13" s="90"/>
      <c r="L13" s="89"/>
      <c r="M13" s="89"/>
      <c r="N13" s="90"/>
      <c r="O13" s="89"/>
      <c r="P13" s="89"/>
      <c r="Q13" s="85"/>
    </row>
    <row r="14" spans="1:17" s="69" customFormat="1" ht="18.75" customHeight="1">
      <c r="A14" s="67"/>
      <c r="B14" s="75" t="s">
        <v>18</v>
      </c>
      <c r="C14" s="68"/>
      <c r="D14" s="77" t="s">
        <v>17</v>
      </c>
      <c r="E14" s="78">
        <v>210034307</v>
      </c>
      <c r="F14" s="78">
        <v>210034307</v>
      </c>
      <c r="G14" s="78">
        <v>120574204</v>
      </c>
      <c r="H14" s="78">
        <v>18568595</v>
      </c>
      <c r="I14" s="78">
        <v>0</v>
      </c>
      <c r="J14" s="78">
        <v>28365414</v>
      </c>
      <c r="K14" s="78">
        <v>11785214</v>
      </c>
      <c r="L14" s="78">
        <v>6344242</v>
      </c>
      <c r="M14" s="78">
        <v>481149</v>
      </c>
      <c r="N14" s="78">
        <v>16580200</v>
      </c>
      <c r="O14" s="78">
        <v>16580200</v>
      </c>
      <c r="P14" s="78">
        <v>238399721</v>
      </c>
      <c r="Q14" s="85"/>
    </row>
    <row r="15" spans="1:17" s="66" customFormat="1" ht="15" customHeight="1">
      <c r="A15" s="64"/>
      <c r="B15" s="76" t="s">
        <v>19</v>
      </c>
      <c r="C15" s="65"/>
      <c r="D15" s="70" t="s">
        <v>17</v>
      </c>
      <c r="E15" s="79">
        <v>210034307</v>
      </c>
      <c r="F15" s="79">
        <v>210034307</v>
      </c>
      <c r="G15" s="79">
        <v>120574204</v>
      </c>
      <c r="H15" s="79">
        <v>18568595</v>
      </c>
      <c r="I15" s="79">
        <v>0</v>
      </c>
      <c r="J15" s="79">
        <v>28365414</v>
      </c>
      <c r="K15" s="79">
        <v>11785214</v>
      </c>
      <c r="L15" s="79">
        <v>6344242</v>
      </c>
      <c r="M15" s="79">
        <v>481149</v>
      </c>
      <c r="N15" s="79">
        <v>16580200</v>
      </c>
      <c r="O15" s="79">
        <v>16580200</v>
      </c>
      <c r="P15" s="79">
        <v>238399721</v>
      </c>
      <c r="Q15" s="85"/>
    </row>
    <row r="16" spans="1:17" s="23" customFormat="1" ht="14.25" customHeight="1">
      <c r="A16" s="26"/>
      <c r="B16" s="61"/>
      <c r="C16" s="61"/>
      <c r="D16" s="71" t="s">
        <v>15</v>
      </c>
      <c r="E16" s="80">
        <v>178130800</v>
      </c>
      <c r="F16" s="79">
        <v>178130800</v>
      </c>
      <c r="G16" s="80">
        <v>119816622</v>
      </c>
      <c r="H16" s="80">
        <v>18490645</v>
      </c>
      <c r="I16" s="79">
        <v>0</v>
      </c>
      <c r="J16" s="80">
        <v>0</v>
      </c>
      <c r="K16" s="79">
        <v>0</v>
      </c>
      <c r="L16" s="80">
        <v>0</v>
      </c>
      <c r="M16" s="80">
        <v>0</v>
      </c>
      <c r="N16" s="79">
        <v>0</v>
      </c>
      <c r="O16" s="80">
        <v>0</v>
      </c>
      <c r="P16" s="80">
        <v>178130800</v>
      </c>
      <c r="Q16" s="85"/>
    </row>
    <row r="17" spans="1:17" s="28" customFormat="1" ht="15">
      <c r="A17" s="27"/>
      <c r="B17" s="35" t="s">
        <v>21</v>
      </c>
      <c r="C17" s="29" t="s">
        <v>12</v>
      </c>
      <c r="D17" s="30" t="s">
        <v>20</v>
      </c>
      <c r="E17" s="81">
        <f>F17+I17</f>
        <v>9270774</v>
      </c>
      <c r="F17" s="83">
        <f>10647211-240883-1135554</f>
        <v>9270774</v>
      </c>
      <c r="G17" s="81"/>
      <c r="H17" s="81"/>
      <c r="I17" s="82"/>
      <c r="J17" s="81">
        <f>K17+N17</f>
        <v>1855500</v>
      </c>
      <c r="K17" s="81">
        <v>155500</v>
      </c>
      <c r="L17" s="81"/>
      <c r="M17" s="81"/>
      <c r="N17" s="81">
        <v>1700000</v>
      </c>
      <c r="O17" s="81">
        <v>1700000</v>
      </c>
      <c r="P17" s="81">
        <f>E17+J17</f>
        <v>11126274</v>
      </c>
      <c r="Q17" s="85"/>
    </row>
    <row r="18" spans="1:17" s="28" customFormat="1" ht="15">
      <c r="A18" s="27"/>
      <c r="B18" s="40"/>
      <c r="C18" s="29"/>
      <c r="D18" s="30" t="s">
        <v>15</v>
      </c>
      <c r="E18" s="81">
        <f>F18+I18</f>
        <v>8270640</v>
      </c>
      <c r="F18" s="83">
        <f>8511523-240883</f>
        <v>8270640</v>
      </c>
      <c r="G18" s="81"/>
      <c r="H18" s="81"/>
      <c r="I18" s="82"/>
      <c r="J18" s="81">
        <f>K18+N18</f>
        <v>0</v>
      </c>
      <c r="K18" s="82"/>
      <c r="L18" s="82"/>
      <c r="M18" s="82"/>
      <c r="N18" s="82"/>
      <c r="O18" s="82"/>
      <c r="P18" s="81">
        <f>E18+J18</f>
        <v>8270640</v>
      </c>
      <c r="Q18" s="85"/>
    </row>
    <row r="19" spans="1:17" s="46" customFormat="1" ht="15">
      <c r="A19" s="44"/>
      <c r="B19" s="49"/>
      <c r="C19" s="31"/>
      <c r="D19" s="32" t="s">
        <v>13</v>
      </c>
      <c r="E19" s="82">
        <v>1602629531</v>
      </c>
      <c r="F19" s="82">
        <v>1563546638.54</v>
      </c>
      <c r="G19" s="82">
        <v>445012024</v>
      </c>
      <c r="H19" s="82">
        <v>88766693</v>
      </c>
      <c r="I19" s="82">
        <v>27755315</v>
      </c>
      <c r="J19" s="82">
        <v>368046325.08</v>
      </c>
      <c r="K19" s="82">
        <v>53995841</v>
      </c>
      <c r="L19" s="82">
        <v>11345440</v>
      </c>
      <c r="M19" s="82">
        <v>2148631</v>
      </c>
      <c r="N19" s="82">
        <v>314050484.08</v>
      </c>
      <c r="O19" s="82">
        <v>312156184.08</v>
      </c>
      <c r="P19" s="82">
        <v>1970675856.0800002</v>
      </c>
      <c r="Q19" s="85"/>
    </row>
    <row r="20" spans="1:17" s="46" customFormat="1" ht="18" customHeight="1">
      <c r="A20" s="44"/>
      <c r="B20" s="49"/>
      <c r="C20" s="31"/>
      <c r="D20" s="32" t="s">
        <v>14</v>
      </c>
      <c r="E20" s="82">
        <v>1045072730</v>
      </c>
      <c r="F20" s="82">
        <v>1045072730</v>
      </c>
      <c r="G20" s="82">
        <v>252524683</v>
      </c>
      <c r="H20" s="82">
        <v>39368515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1045072730</v>
      </c>
      <c r="Q20" s="85"/>
    </row>
    <row r="21" spans="1:17" s="18" customFormat="1" ht="6.75" customHeight="1">
      <c r="A21" s="19"/>
      <c r="B21" s="41"/>
      <c r="C21" s="19"/>
      <c r="D21" s="19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85"/>
    </row>
    <row r="22" spans="1:17" s="18" customFormat="1" ht="14.25" customHeight="1">
      <c r="A22" s="19"/>
      <c r="B22" s="41"/>
      <c r="C22" s="19"/>
      <c r="D22" s="1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85"/>
    </row>
    <row r="23" spans="1:17" s="18" customFormat="1" ht="14.25" customHeight="1">
      <c r="A23" s="19"/>
      <c r="B23" s="91" t="s">
        <v>16</v>
      </c>
      <c r="C23" s="91" t="s">
        <v>10</v>
      </c>
      <c r="D23" s="89" t="s">
        <v>22</v>
      </c>
      <c r="E23" s="95" t="s">
        <v>25</v>
      </c>
      <c r="F23" s="96"/>
      <c r="G23" s="96"/>
      <c r="H23" s="96"/>
      <c r="I23" s="96"/>
      <c r="J23" s="97"/>
      <c r="K23" s="97"/>
      <c r="L23" s="97"/>
      <c r="M23" s="97"/>
      <c r="N23" s="97"/>
      <c r="O23" s="98"/>
      <c r="P23" s="89" t="s">
        <v>2</v>
      </c>
      <c r="Q23" s="85"/>
    </row>
    <row r="24" spans="1:17" s="18" customFormat="1" ht="14.25" customHeight="1">
      <c r="A24" s="19"/>
      <c r="B24" s="92"/>
      <c r="C24" s="92"/>
      <c r="D24" s="89"/>
      <c r="E24" s="89" t="s">
        <v>0</v>
      </c>
      <c r="F24" s="89"/>
      <c r="G24" s="89"/>
      <c r="H24" s="89"/>
      <c r="I24" s="89"/>
      <c r="J24" s="89" t="s">
        <v>1</v>
      </c>
      <c r="K24" s="89"/>
      <c r="L24" s="89"/>
      <c r="M24" s="89"/>
      <c r="N24" s="89"/>
      <c r="O24" s="89"/>
      <c r="P24" s="89"/>
      <c r="Q24" s="85"/>
    </row>
    <row r="25" spans="1:17" s="18" customFormat="1" ht="14.25" customHeight="1">
      <c r="A25" s="19"/>
      <c r="B25" s="93"/>
      <c r="C25" s="93"/>
      <c r="D25" s="89"/>
      <c r="E25" s="89" t="s">
        <v>3</v>
      </c>
      <c r="F25" s="90" t="s">
        <v>4</v>
      </c>
      <c r="G25" s="89" t="s">
        <v>5</v>
      </c>
      <c r="H25" s="89"/>
      <c r="I25" s="90" t="s">
        <v>6</v>
      </c>
      <c r="J25" s="89" t="s">
        <v>3</v>
      </c>
      <c r="K25" s="90" t="s">
        <v>4</v>
      </c>
      <c r="L25" s="89" t="s">
        <v>5</v>
      </c>
      <c r="M25" s="89"/>
      <c r="N25" s="90" t="s">
        <v>6</v>
      </c>
      <c r="O25" s="22" t="s">
        <v>5</v>
      </c>
      <c r="P25" s="89"/>
      <c r="Q25" s="85"/>
    </row>
    <row r="26" spans="1:17" s="18" customFormat="1" ht="14.25" customHeight="1">
      <c r="A26" s="19"/>
      <c r="B26" s="93"/>
      <c r="C26" s="93"/>
      <c r="D26" s="89"/>
      <c r="E26" s="89"/>
      <c r="F26" s="90"/>
      <c r="G26" s="89" t="s">
        <v>7</v>
      </c>
      <c r="H26" s="89" t="s">
        <v>8</v>
      </c>
      <c r="I26" s="90"/>
      <c r="J26" s="89"/>
      <c r="K26" s="90"/>
      <c r="L26" s="89" t="s">
        <v>7</v>
      </c>
      <c r="M26" s="89" t="s">
        <v>8</v>
      </c>
      <c r="N26" s="90"/>
      <c r="O26" s="89" t="s">
        <v>9</v>
      </c>
      <c r="P26" s="89"/>
      <c r="Q26" s="85"/>
    </row>
    <row r="27" spans="1:17" s="18" customFormat="1" ht="54.75" customHeight="1">
      <c r="A27" s="19"/>
      <c r="B27" s="94"/>
      <c r="C27" s="94"/>
      <c r="D27" s="89"/>
      <c r="E27" s="89"/>
      <c r="F27" s="90"/>
      <c r="G27" s="89"/>
      <c r="H27" s="89"/>
      <c r="I27" s="90"/>
      <c r="J27" s="89"/>
      <c r="K27" s="90"/>
      <c r="L27" s="89"/>
      <c r="M27" s="89"/>
      <c r="N27" s="90"/>
      <c r="O27" s="89"/>
      <c r="P27" s="89"/>
      <c r="Q27" s="85"/>
    </row>
    <row r="28" spans="1:17" s="18" customFormat="1" ht="14.25" customHeight="1">
      <c r="A28" s="19"/>
      <c r="B28" s="75" t="s">
        <v>18</v>
      </c>
      <c r="C28" s="31"/>
      <c r="D28" s="32" t="s">
        <v>17</v>
      </c>
      <c r="E28" s="50">
        <f>E29</f>
        <v>0</v>
      </c>
      <c r="F28" s="50">
        <f aca="true" t="shared" si="0" ref="F28:P28">F29</f>
        <v>0</v>
      </c>
      <c r="G28" s="50">
        <f t="shared" si="0"/>
        <v>6060985</v>
      </c>
      <c r="H28" s="50">
        <f t="shared" si="0"/>
        <v>564989</v>
      </c>
      <c r="I28" s="50">
        <f t="shared" si="0"/>
        <v>0</v>
      </c>
      <c r="J28" s="50">
        <f t="shared" si="0"/>
        <v>0</v>
      </c>
      <c r="K28" s="50">
        <f t="shared" si="0"/>
        <v>0</v>
      </c>
      <c r="L28" s="50">
        <f t="shared" si="0"/>
        <v>22000</v>
      </c>
      <c r="M28" s="50">
        <f t="shared" si="0"/>
        <v>19661</v>
      </c>
      <c r="N28" s="50">
        <f t="shared" si="0"/>
        <v>0</v>
      </c>
      <c r="O28" s="50">
        <f t="shared" si="0"/>
        <v>0</v>
      </c>
      <c r="P28" s="50">
        <f t="shared" si="0"/>
        <v>0</v>
      </c>
      <c r="Q28" s="85"/>
    </row>
    <row r="29" spans="1:17" s="18" customFormat="1" ht="14.25" customHeight="1">
      <c r="A29" s="19"/>
      <c r="B29" s="76" t="s">
        <v>19</v>
      </c>
      <c r="C29" s="47"/>
      <c r="D29" s="48" t="s">
        <v>17</v>
      </c>
      <c r="E29" s="51">
        <f>E31</f>
        <v>0</v>
      </c>
      <c r="F29" s="51">
        <f aca="true" t="shared" si="1" ref="F29:P29">F31</f>
        <v>0</v>
      </c>
      <c r="G29" s="51">
        <f t="shared" si="1"/>
        <v>6060985</v>
      </c>
      <c r="H29" s="51">
        <f t="shared" si="1"/>
        <v>564989</v>
      </c>
      <c r="I29" s="51">
        <f t="shared" si="1"/>
        <v>0</v>
      </c>
      <c r="J29" s="51">
        <f t="shared" si="1"/>
        <v>0</v>
      </c>
      <c r="K29" s="51">
        <f t="shared" si="1"/>
        <v>0</v>
      </c>
      <c r="L29" s="51">
        <f t="shared" si="1"/>
        <v>22000</v>
      </c>
      <c r="M29" s="51">
        <f t="shared" si="1"/>
        <v>19661</v>
      </c>
      <c r="N29" s="51">
        <f t="shared" si="1"/>
        <v>0</v>
      </c>
      <c r="O29" s="51">
        <f t="shared" si="1"/>
        <v>0</v>
      </c>
      <c r="P29" s="51">
        <f t="shared" si="1"/>
        <v>0</v>
      </c>
      <c r="Q29" s="85"/>
    </row>
    <row r="30" spans="1:17" s="18" customFormat="1" ht="14.25" customHeight="1">
      <c r="A30" s="19"/>
      <c r="B30" s="40"/>
      <c r="C30" s="31"/>
      <c r="D30" s="30" t="s">
        <v>15</v>
      </c>
      <c r="E30" s="34">
        <f>E32</f>
        <v>0</v>
      </c>
      <c r="F30" s="34">
        <f aca="true" t="shared" si="2" ref="F30:P30">F32</f>
        <v>0</v>
      </c>
      <c r="G30" s="34">
        <f t="shared" si="2"/>
        <v>6060985</v>
      </c>
      <c r="H30" s="34">
        <f t="shared" si="2"/>
        <v>564989</v>
      </c>
      <c r="I30" s="34">
        <f t="shared" si="2"/>
        <v>0</v>
      </c>
      <c r="J30" s="34">
        <f t="shared" si="2"/>
        <v>0</v>
      </c>
      <c r="K30" s="34">
        <f t="shared" si="2"/>
        <v>0</v>
      </c>
      <c r="L30" s="34">
        <f t="shared" si="2"/>
        <v>0</v>
      </c>
      <c r="M30" s="34">
        <f t="shared" si="2"/>
        <v>0</v>
      </c>
      <c r="N30" s="34">
        <f t="shared" si="2"/>
        <v>0</v>
      </c>
      <c r="O30" s="34">
        <f t="shared" si="2"/>
        <v>0</v>
      </c>
      <c r="P30" s="34">
        <f t="shared" si="2"/>
        <v>0</v>
      </c>
      <c r="Q30" s="85"/>
    </row>
    <row r="31" spans="1:17" s="18" customFormat="1" ht="16.5" customHeight="1">
      <c r="A31" s="19"/>
      <c r="B31" s="35" t="s">
        <v>21</v>
      </c>
      <c r="C31" s="29" t="s">
        <v>12</v>
      </c>
      <c r="D31" s="30" t="s">
        <v>20</v>
      </c>
      <c r="E31" s="34">
        <f>F31+I31</f>
        <v>0</v>
      </c>
      <c r="F31" s="60"/>
      <c r="G31" s="34">
        <v>6060985</v>
      </c>
      <c r="H31" s="34">
        <v>564989</v>
      </c>
      <c r="I31" s="50"/>
      <c r="J31" s="34">
        <f>K31+N31</f>
        <v>0</v>
      </c>
      <c r="K31" s="34"/>
      <c r="L31" s="34">
        <v>22000</v>
      </c>
      <c r="M31" s="34">
        <v>19661</v>
      </c>
      <c r="N31" s="34"/>
      <c r="O31" s="34"/>
      <c r="P31" s="34">
        <f>E31+J31</f>
        <v>0</v>
      </c>
      <c r="Q31" s="85"/>
    </row>
    <row r="32" spans="1:17" s="18" customFormat="1" ht="15">
      <c r="A32" s="19"/>
      <c r="B32" s="40"/>
      <c r="C32" s="29"/>
      <c r="D32" s="30" t="s">
        <v>15</v>
      </c>
      <c r="E32" s="34">
        <f>F32+I32</f>
        <v>0</v>
      </c>
      <c r="F32" s="60"/>
      <c r="G32" s="34">
        <v>6060985</v>
      </c>
      <c r="H32" s="34">
        <v>564989</v>
      </c>
      <c r="I32" s="50"/>
      <c r="J32" s="34">
        <f>K32+N32</f>
        <v>0</v>
      </c>
      <c r="K32" s="50"/>
      <c r="L32" s="50"/>
      <c r="M32" s="50"/>
      <c r="N32" s="50"/>
      <c r="O32" s="50"/>
      <c r="P32" s="34">
        <f>E32+J32</f>
        <v>0</v>
      </c>
      <c r="Q32" s="85"/>
    </row>
    <row r="33" spans="1:17" s="18" customFormat="1" ht="16.5" customHeight="1">
      <c r="A33" s="19"/>
      <c r="B33" s="40"/>
      <c r="C33" s="31"/>
      <c r="D33" s="32" t="s">
        <v>13</v>
      </c>
      <c r="E33" s="82"/>
      <c r="F33" s="82"/>
      <c r="G33" s="50">
        <v>6060985</v>
      </c>
      <c r="H33" s="50">
        <v>564989</v>
      </c>
      <c r="I33" s="50"/>
      <c r="J33" s="50">
        <f>K33+N33</f>
        <v>0</v>
      </c>
      <c r="K33" s="50"/>
      <c r="L33" s="50">
        <v>22000</v>
      </c>
      <c r="M33" s="50">
        <v>19661</v>
      </c>
      <c r="N33" s="82"/>
      <c r="O33" s="82"/>
      <c r="P33" s="82"/>
      <c r="Q33" s="85"/>
    </row>
    <row r="34" spans="1:17" s="59" customFormat="1" ht="16.5" customHeight="1">
      <c r="A34" s="58"/>
      <c r="B34" s="40"/>
      <c r="C34" s="31"/>
      <c r="D34" s="32" t="s">
        <v>14</v>
      </c>
      <c r="E34" s="82"/>
      <c r="F34" s="82"/>
      <c r="G34" s="50">
        <v>6060985</v>
      </c>
      <c r="H34" s="50">
        <v>564989</v>
      </c>
      <c r="I34" s="50"/>
      <c r="J34" s="50">
        <f>K34+N34</f>
        <v>0</v>
      </c>
      <c r="K34" s="50"/>
      <c r="L34" s="50"/>
      <c r="M34" s="50"/>
      <c r="N34" s="82">
        <v>0</v>
      </c>
      <c r="O34" s="82">
        <v>0</v>
      </c>
      <c r="P34" s="82"/>
      <c r="Q34" s="85"/>
    </row>
    <row r="35" spans="1:17" s="18" customFormat="1" ht="6.75" customHeight="1">
      <c r="A35" s="19"/>
      <c r="B35" s="41"/>
      <c r="C35" s="19"/>
      <c r="D35" s="19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85"/>
    </row>
    <row r="36" spans="1:17" s="18" customFormat="1" ht="6.75" customHeight="1">
      <c r="A36" s="19"/>
      <c r="B36" s="41"/>
      <c r="C36" s="19"/>
      <c r="D36" s="19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85"/>
    </row>
    <row r="37" spans="1:17" s="18" customFormat="1" ht="6.75" customHeight="1">
      <c r="A37" s="19"/>
      <c r="B37" s="41"/>
      <c r="C37" s="19"/>
      <c r="D37" s="19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85"/>
    </row>
    <row r="38" spans="1:17" s="18" customFormat="1" ht="6.75" customHeight="1">
      <c r="A38" s="19"/>
      <c r="B38" s="41"/>
      <c r="C38" s="19"/>
      <c r="D38" s="19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85"/>
    </row>
    <row r="39" spans="1:17" s="18" customFormat="1" ht="6.75" customHeight="1">
      <c r="A39" s="19"/>
      <c r="B39" s="41"/>
      <c r="C39" s="19"/>
      <c r="D39" s="19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85"/>
    </row>
    <row r="40" spans="1:17" s="18" customFormat="1" ht="6.75" customHeight="1">
      <c r="A40" s="19"/>
      <c r="B40" s="41"/>
      <c r="C40" s="19"/>
      <c r="D40" s="19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85"/>
    </row>
    <row r="41" spans="1:17" s="18" customFormat="1" ht="24.75" customHeight="1">
      <c r="A41" s="19"/>
      <c r="B41" s="91" t="s">
        <v>16</v>
      </c>
      <c r="C41" s="91" t="s">
        <v>10</v>
      </c>
      <c r="D41" s="89" t="s">
        <v>22</v>
      </c>
      <c r="E41" s="95" t="s">
        <v>26</v>
      </c>
      <c r="F41" s="96"/>
      <c r="G41" s="96"/>
      <c r="H41" s="96"/>
      <c r="I41" s="96"/>
      <c r="J41" s="97"/>
      <c r="K41" s="97"/>
      <c r="L41" s="97"/>
      <c r="M41" s="97"/>
      <c r="N41" s="97"/>
      <c r="O41" s="98"/>
      <c r="P41" s="89" t="s">
        <v>2</v>
      </c>
      <c r="Q41" s="85"/>
    </row>
    <row r="42" spans="1:17" s="18" customFormat="1" ht="22.5" customHeight="1">
      <c r="A42" s="19"/>
      <c r="B42" s="92"/>
      <c r="C42" s="92"/>
      <c r="D42" s="89"/>
      <c r="E42" s="89" t="s">
        <v>0</v>
      </c>
      <c r="F42" s="89"/>
      <c r="G42" s="89"/>
      <c r="H42" s="89"/>
      <c r="I42" s="89"/>
      <c r="J42" s="89" t="s">
        <v>1</v>
      </c>
      <c r="K42" s="89"/>
      <c r="L42" s="89"/>
      <c r="M42" s="89"/>
      <c r="N42" s="89"/>
      <c r="O42" s="89"/>
      <c r="P42" s="89"/>
      <c r="Q42" s="85"/>
    </row>
    <row r="43" spans="1:17" s="18" customFormat="1" ht="22.5" customHeight="1">
      <c r="A43" s="19"/>
      <c r="B43" s="93"/>
      <c r="C43" s="93"/>
      <c r="D43" s="89"/>
      <c r="E43" s="89" t="s">
        <v>3</v>
      </c>
      <c r="F43" s="90" t="s">
        <v>4</v>
      </c>
      <c r="G43" s="89" t="s">
        <v>5</v>
      </c>
      <c r="H43" s="89"/>
      <c r="I43" s="90" t="s">
        <v>6</v>
      </c>
      <c r="J43" s="89" t="s">
        <v>3</v>
      </c>
      <c r="K43" s="90" t="s">
        <v>4</v>
      </c>
      <c r="L43" s="89" t="s">
        <v>5</v>
      </c>
      <c r="M43" s="89"/>
      <c r="N43" s="90" t="s">
        <v>6</v>
      </c>
      <c r="O43" s="22" t="s">
        <v>5</v>
      </c>
      <c r="P43" s="89"/>
      <c r="Q43" s="85"/>
    </row>
    <row r="44" spans="1:17" s="18" customFormat="1" ht="19.5" customHeight="1">
      <c r="A44" s="19"/>
      <c r="B44" s="93"/>
      <c r="C44" s="93"/>
      <c r="D44" s="89"/>
      <c r="E44" s="89"/>
      <c r="F44" s="90"/>
      <c r="G44" s="89" t="s">
        <v>7</v>
      </c>
      <c r="H44" s="89" t="s">
        <v>8</v>
      </c>
      <c r="I44" s="90"/>
      <c r="J44" s="89"/>
      <c r="K44" s="90"/>
      <c r="L44" s="89" t="s">
        <v>7</v>
      </c>
      <c r="M44" s="89" t="s">
        <v>8</v>
      </c>
      <c r="N44" s="90"/>
      <c r="O44" s="89" t="s">
        <v>9</v>
      </c>
      <c r="P44" s="89"/>
      <c r="Q44" s="85"/>
    </row>
    <row r="45" spans="1:17" s="18" customFormat="1" ht="21" customHeight="1">
      <c r="A45" s="19"/>
      <c r="B45" s="94"/>
      <c r="C45" s="94"/>
      <c r="D45" s="89"/>
      <c r="E45" s="89"/>
      <c r="F45" s="90"/>
      <c r="G45" s="89"/>
      <c r="H45" s="89"/>
      <c r="I45" s="90"/>
      <c r="J45" s="89"/>
      <c r="K45" s="90"/>
      <c r="L45" s="89"/>
      <c r="M45" s="89"/>
      <c r="N45" s="90"/>
      <c r="O45" s="89"/>
      <c r="P45" s="89"/>
      <c r="Q45" s="85"/>
    </row>
    <row r="46" spans="1:17" s="18" customFormat="1" ht="18.75" customHeight="1">
      <c r="A46" s="19"/>
      <c r="B46" s="75" t="s">
        <v>18</v>
      </c>
      <c r="C46" s="61"/>
      <c r="D46" s="32" t="s">
        <v>17</v>
      </c>
      <c r="E46" s="50">
        <v>210034307</v>
      </c>
      <c r="F46" s="50">
        <v>210034307</v>
      </c>
      <c r="G46" s="50">
        <v>126635189</v>
      </c>
      <c r="H46" s="50">
        <v>19133584</v>
      </c>
      <c r="I46" s="50">
        <v>0</v>
      </c>
      <c r="J46" s="50">
        <v>28365414</v>
      </c>
      <c r="K46" s="50">
        <v>11785214</v>
      </c>
      <c r="L46" s="78">
        <f>6344242+22000</f>
        <v>6366242</v>
      </c>
      <c r="M46" s="50">
        <v>500810</v>
      </c>
      <c r="N46" s="50">
        <v>16580200</v>
      </c>
      <c r="O46" s="50">
        <v>16580200</v>
      </c>
      <c r="P46" s="50">
        <v>238399721</v>
      </c>
      <c r="Q46" s="85"/>
    </row>
    <row r="47" spans="1:17" s="74" customFormat="1" ht="15" customHeight="1">
      <c r="A47" s="72"/>
      <c r="B47" s="76" t="s">
        <v>19</v>
      </c>
      <c r="C47" s="73"/>
      <c r="D47" s="70" t="s">
        <v>17</v>
      </c>
      <c r="E47" s="51">
        <v>210034307</v>
      </c>
      <c r="F47" s="51">
        <v>210034307</v>
      </c>
      <c r="G47" s="51">
        <v>126635189</v>
      </c>
      <c r="H47" s="51">
        <v>19133584</v>
      </c>
      <c r="I47" s="51">
        <v>0</v>
      </c>
      <c r="J47" s="51">
        <v>28365414</v>
      </c>
      <c r="K47" s="51">
        <v>11785214</v>
      </c>
      <c r="L47" s="79">
        <f>6344242+22000</f>
        <v>6366242</v>
      </c>
      <c r="M47" s="51">
        <v>500810</v>
      </c>
      <c r="N47" s="51">
        <v>16580200</v>
      </c>
      <c r="O47" s="51">
        <v>16580200</v>
      </c>
      <c r="P47" s="51">
        <v>238399721</v>
      </c>
      <c r="Q47" s="85"/>
    </row>
    <row r="48" spans="1:17" s="18" customFormat="1" ht="16.5" customHeight="1">
      <c r="A48" s="19"/>
      <c r="B48" s="61"/>
      <c r="C48" s="61"/>
      <c r="D48" s="71" t="s">
        <v>15</v>
      </c>
      <c r="E48" s="34">
        <v>178130800</v>
      </c>
      <c r="F48" s="34">
        <v>178130800</v>
      </c>
      <c r="G48" s="34">
        <v>125877607</v>
      </c>
      <c r="H48" s="34">
        <v>19055634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178130800</v>
      </c>
      <c r="Q48" s="85"/>
    </row>
    <row r="49" spans="1:17" s="18" customFormat="1" ht="15">
      <c r="A49" s="19"/>
      <c r="B49" s="35" t="s">
        <v>21</v>
      </c>
      <c r="C49" s="29" t="s">
        <v>12</v>
      </c>
      <c r="D49" s="30" t="s">
        <v>20</v>
      </c>
      <c r="E49" s="34">
        <f>F49+I49</f>
        <v>9270774</v>
      </c>
      <c r="F49" s="60">
        <f>10647211-240883-1135554</f>
        <v>9270774</v>
      </c>
      <c r="G49" s="34">
        <v>6060985</v>
      </c>
      <c r="H49" s="34">
        <v>564989</v>
      </c>
      <c r="I49" s="50"/>
      <c r="J49" s="34">
        <f>K49+N49</f>
        <v>1855500</v>
      </c>
      <c r="K49" s="34">
        <v>155500</v>
      </c>
      <c r="L49" s="34">
        <v>22000</v>
      </c>
      <c r="M49" s="34">
        <v>19661</v>
      </c>
      <c r="N49" s="34">
        <v>1700000</v>
      </c>
      <c r="O49" s="34">
        <v>1700000</v>
      </c>
      <c r="P49" s="34">
        <f>E49+J49</f>
        <v>11126274</v>
      </c>
      <c r="Q49" s="85"/>
    </row>
    <row r="50" spans="1:17" s="18" customFormat="1" ht="15">
      <c r="A50" s="19"/>
      <c r="B50" s="40"/>
      <c r="C50" s="29"/>
      <c r="D50" s="30" t="s">
        <v>15</v>
      </c>
      <c r="E50" s="34">
        <f>F50+I50</f>
        <v>8270640</v>
      </c>
      <c r="F50" s="60">
        <f>8511523-240883</f>
        <v>8270640</v>
      </c>
      <c r="G50" s="34">
        <v>6060985</v>
      </c>
      <c r="H50" s="34">
        <v>564989</v>
      </c>
      <c r="I50" s="50"/>
      <c r="J50" s="34">
        <f>K50+N50</f>
        <v>0</v>
      </c>
      <c r="K50" s="50"/>
      <c r="L50" s="50"/>
      <c r="M50" s="50"/>
      <c r="N50" s="50"/>
      <c r="O50" s="50"/>
      <c r="P50" s="34">
        <f>E50+J50</f>
        <v>8270640</v>
      </c>
      <c r="Q50" s="85"/>
    </row>
    <row r="51" spans="1:17" s="18" customFormat="1" ht="15">
      <c r="A51" s="19"/>
      <c r="B51" s="49"/>
      <c r="C51" s="45"/>
      <c r="D51" s="32" t="s">
        <v>13</v>
      </c>
      <c r="E51" s="82">
        <v>1602629531</v>
      </c>
      <c r="F51" s="82">
        <v>1563546638.54</v>
      </c>
      <c r="G51" s="82">
        <f>445012024+6060985</f>
        <v>451073009</v>
      </c>
      <c r="H51" s="82">
        <f>88766693+564989</f>
        <v>89331682</v>
      </c>
      <c r="I51" s="82">
        <v>27755315</v>
      </c>
      <c r="J51" s="82">
        <v>368046325.08</v>
      </c>
      <c r="K51" s="82">
        <v>53995841</v>
      </c>
      <c r="L51" s="82">
        <f>11345440+22000</f>
        <v>11367440</v>
      </c>
      <c r="M51" s="82">
        <f>2148631+19661</f>
        <v>2168292</v>
      </c>
      <c r="N51" s="82">
        <v>314050484.08</v>
      </c>
      <c r="O51" s="82">
        <v>312156184.08</v>
      </c>
      <c r="P51" s="82">
        <v>1970675856.0800002</v>
      </c>
      <c r="Q51" s="85"/>
    </row>
    <row r="52" spans="1:17" s="18" customFormat="1" ht="18" customHeight="1">
      <c r="A52" s="19"/>
      <c r="B52" s="49"/>
      <c r="C52" s="45"/>
      <c r="D52" s="32" t="s">
        <v>14</v>
      </c>
      <c r="E52" s="82">
        <v>1045072730</v>
      </c>
      <c r="F52" s="82">
        <v>1045072730</v>
      </c>
      <c r="G52" s="82">
        <f>252524683+6060985</f>
        <v>258585668</v>
      </c>
      <c r="H52" s="82">
        <f>39368515+564989</f>
        <v>39933504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1045072730</v>
      </c>
      <c r="Q52" s="85"/>
    </row>
    <row r="53" spans="1:17" s="18" customFormat="1" ht="6.75" customHeight="1">
      <c r="A53" s="19"/>
      <c r="B53" s="41"/>
      <c r="C53" s="19"/>
      <c r="D53" s="19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85"/>
    </row>
    <row r="54" spans="1:17" s="18" customFormat="1" ht="6.75" customHeight="1">
      <c r="A54" s="19"/>
      <c r="B54" s="41"/>
      <c r="C54" s="19"/>
      <c r="D54" s="19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85"/>
    </row>
    <row r="55" spans="1:17" s="18" customFormat="1" ht="6.75" customHeight="1">
      <c r="A55" s="19"/>
      <c r="B55" s="41"/>
      <c r="C55" s="19"/>
      <c r="D55" s="19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85"/>
    </row>
    <row r="56" spans="1:17" s="18" customFormat="1" ht="6.75" customHeight="1">
      <c r="A56" s="19"/>
      <c r="B56" s="41"/>
      <c r="C56" s="19"/>
      <c r="D56" s="19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85"/>
    </row>
    <row r="57" spans="1:17" s="18" customFormat="1" ht="6.75" customHeight="1">
      <c r="A57" s="19"/>
      <c r="B57" s="41"/>
      <c r="C57" s="19"/>
      <c r="D57" s="19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85"/>
    </row>
    <row r="58" spans="1:17" s="18" customFormat="1" ht="24" customHeight="1">
      <c r="A58" s="19"/>
      <c r="B58" s="41"/>
      <c r="C58" s="86" t="s">
        <v>30</v>
      </c>
      <c r="D58" s="86"/>
      <c r="E58" s="86"/>
      <c r="F58" s="87"/>
      <c r="G58" s="87"/>
      <c r="H58" s="87"/>
      <c r="I58" s="33"/>
      <c r="J58" s="33"/>
      <c r="K58" s="33"/>
      <c r="L58" s="33"/>
      <c r="M58" s="33"/>
      <c r="N58" s="88" t="s">
        <v>31</v>
      </c>
      <c r="O58" s="88"/>
      <c r="P58" s="33"/>
      <c r="Q58" s="85"/>
    </row>
    <row r="59" spans="1:17" s="18" customFormat="1" ht="6.75" customHeight="1">
      <c r="A59" s="19"/>
      <c r="B59" s="41"/>
      <c r="C59" s="19"/>
      <c r="D59" s="19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54"/>
    </row>
    <row r="60" spans="1:17" s="18" customFormat="1" ht="6.75" customHeight="1">
      <c r="A60" s="19"/>
      <c r="B60" s="41"/>
      <c r="C60" s="19"/>
      <c r="D60" s="19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54"/>
    </row>
    <row r="61" spans="1:17" s="18" customFormat="1" ht="6.75" customHeight="1">
      <c r="A61" s="19"/>
      <c r="B61" s="41"/>
      <c r="C61" s="19"/>
      <c r="D61" s="19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54"/>
    </row>
    <row r="62" spans="1:17" s="18" customFormat="1" ht="6.75" customHeight="1">
      <c r="A62" s="19"/>
      <c r="B62" s="41"/>
      <c r="C62" s="19"/>
      <c r="D62" s="19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54"/>
    </row>
    <row r="63" spans="1:17" s="18" customFormat="1" ht="6.75" customHeight="1">
      <c r="A63" s="19"/>
      <c r="B63" s="41"/>
      <c r="C63" s="19"/>
      <c r="D63" s="19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54"/>
    </row>
    <row r="64" spans="1:17" s="18" customFormat="1" ht="6.75" customHeight="1">
      <c r="A64" s="19"/>
      <c r="B64" s="41"/>
      <c r="C64" s="19"/>
      <c r="D64" s="19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54"/>
    </row>
    <row r="65" spans="1:17" s="18" customFormat="1" ht="6.75" customHeight="1">
      <c r="A65" s="19"/>
      <c r="B65" s="41"/>
      <c r="C65" s="19"/>
      <c r="D65" s="19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54"/>
    </row>
    <row r="66" spans="1:17" s="18" customFormat="1" ht="6.75" customHeight="1">
      <c r="A66" s="19"/>
      <c r="B66" s="41"/>
      <c r="C66" s="19"/>
      <c r="D66" s="19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54"/>
    </row>
    <row r="67" spans="1:17" s="18" customFormat="1" ht="6.75" customHeight="1">
      <c r="A67" s="19"/>
      <c r="B67" s="41"/>
      <c r="C67" s="19"/>
      <c r="D67" s="19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54"/>
    </row>
    <row r="68" spans="1:17" s="18" customFormat="1" ht="6.75" customHeight="1">
      <c r="A68" s="19"/>
      <c r="B68" s="41"/>
      <c r="C68" s="19"/>
      <c r="D68" s="19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54"/>
    </row>
    <row r="69" spans="1:17" s="18" customFormat="1" ht="6.75" customHeight="1">
      <c r="A69" s="19"/>
      <c r="B69" s="41"/>
      <c r="C69" s="19"/>
      <c r="D69" s="19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54"/>
    </row>
    <row r="70" spans="1:17" s="18" customFormat="1" ht="6.75" customHeight="1">
      <c r="A70" s="19"/>
      <c r="B70" s="41"/>
      <c r="C70" s="19"/>
      <c r="D70" s="19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54"/>
    </row>
    <row r="71" spans="1:17" s="18" customFormat="1" ht="6.75" customHeight="1">
      <c r="A71" s="19"/>
      <c r="B71" s="41"/>
      <c r="C71" s="19"/>
      <c r="D71" s="19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54"/>
    </row>
    <row r="72" spans="1:17" s="18" customFormat="1" ht="6.75" customHeight="1">
      <c r="A72" s="19"/>
      <c r="B72" s="41"/>
      <c r="C72" s="19"/>
      <c r="D72" s="19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54"/>
    </row>
    <row r="73" spans="1:17" s="18" customFormat="1" ht="6.75" customHeight="1">
      <c r="A73" s="19"/>
      <c r="B73" s="41"/>
      <c r="C73" s="19"/>
      <c r="D73" s="19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54"/>
    </row>
    <row r="74" spans="1:17" s="18" customFormat="1" ht="18.75" customHeight="1">
      <c r="A74" s="19"/>
      <c r="B74" s="41"/>
      <c r="C74" s="19"/>
      <c r="D74" s="19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54"/>
    </row>
    <row r="75" spans="1:17" s="18" customFormat="1" ht="22.5" customHeight="1">
      <c r="A75" s="19"/>
      <c r="B75" s="41"/>
      <c r="C75" s="19"/>
      <c r="D75" s="19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54"/>
    </row>
    <row r="76" spans="1:17" s="18" customFormat="1" ht="22.5" customHeight="1">
      <c r="A76" s="19"/>
      <c r="B76" s="41"/>
      <c r="C76" s="86"/>
      <c r="D76" s="86"/>
      <c r="E76" s="86"/>
      <c r="F76" s="87"/>
      <c r="G76" s="87"/>
      <c r="H76" s="87"/>
      <c r="I76" s="33"/>
      <c r="J76" s="33"/>
      <c r="K76" s="33"/>
      <c r="L76" s="33"/>
      <c r="M76" s="33"/>
      <c r="N76" s="88"/>
      <c r="O76" s="88"/>
      <c r="P76" s="33"/>
      <c r="Q76" s="54"/>
    </row>
    <row r="77" spans="1:17" s="18" customFormat="1" ht="13.5" customHeight="1">
      <c r="A77" s="19"/>
      <c r="B77" s="41"/>
      <c r="C77" s="19"/>
      <c r="D77" s="19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54"/>
    </row>
    <row r="78" spans="1:17" s="12" customFormat="1" ht="23.25" customHeight="1">
      <c r="A78" s="11"/>
      <c r="E78" s="55"/>
      <c r="F78" s="56"/>
      <c r="G78" s="56"/>
      <c r="H78" s="56"/>
      <c r="I78" s="56"/>
      <c r="J78" s="56"/>
      <c r="K78" s="56"/>
      <c r="L78" s="103"/>
      <c r="M78" s="103"/>
      <c r="N78" s="103"/>
      <c r="O78" s="103"/>
      <c r="P78" s="11"/>
      <c r="Q78" s="54"/>
    </row>
    <row r="79" spans="1:17" s="12" customFormat="1" ht="23.25" customHeight="1">
      <c r="A79" s="11"/>
      <c r="C79" s="104"/>
      <c r="D79" s="104"/>
      <c r="E79" s="104"/>
      <c r="F79" s="13"/>
      <c r="G79" s="13"/>
      <c r="H79" s="13"/>
      <c r="I79" s="13"/>
      <c r="J79" s="13"/>
      <c r="K79" s="13"/>
      <c r="L79" s="103"/>
      <c r="M79" s="103"/>
      <c r="N79" s="103"/>
      <c r="O79" s="103"/>
      <c r="P79" s="11"/>
      <c r="Q79" s="54"/>
    </row>
    <row r="80" spans="1:17" s="12" customFormat="1" ht="23.25">
      <c r="A80" s="11"/>
      <c r="B80" s="42"/>
      <c r="C80" s="11"/>
      <c r="D80" s="11"/>
      <c r="E80" s="11"/>
      <c r="N80" s="11"/>
      <c r="O80" s="11"/>
      <c r="P80" s="11"/>
      <c r="Q80" s="54"/>
    </row>
    <row r="81" spans="1:17" s="10" customFormat="1" ht="23.25">
      <c r="A81" s="9"/>
      <c r="B81" s="43"/>
      <c r="C81" s="104"/>
      <c r="D81" s="104"/>
      <c r="E81" s="104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9"/>
      <c r="Q81" s="54"/>
    </row>
    <row r="82" spans="3:17" ht="23.25" customHeight="1">
      <c r="C82" s="11"/>
      <c r="D82" s="11"/>
      <c r="E82" s="11"/>
      <c r="Q82" s="63"/>
    </row>
    <row r="83" ht="23.25" customHeight="1">
      <c r="Q83" s="63"/>
    </row>
    <row r="84" ht="23.25" customHeight="1">
      <c r="Q84" s="63"/>
    </row>
    <row r="85" ht="23.25" customHeight="1"/>
    <row r="86" ht="23.25" customHeight="1"/>
  </sheetData>
  <sheetProtection/>
  <mergeCells count="72">
    <mergeCell ref="L78:O79"/>
    <mergeCell ref="C79:E79"/>
    <mergeCell ref="C81:E81"/>
    <mergeCell ref="H26:H27"/>
    <mergeCell ref="L26:L27"/>
    <mergeCell ref="M26:M27"/>
    <mergeCell ref="P41:P45"/>
    <mergeCell ref="I43:I45"/>
    <mergeCell ref="J43:J45"/>
    <mergeCell ref="L2:O2"/>
    <mergeCell ref="L4:P4"/>
    <mergeCell ref="P9:P13"/>
    <mergeCell ref="L11:M11"/>
    <mergeCell ref="C7:P7"/>
    <mergeCell ref="I11:I13"/>
    <mergeCell ref="B9:B13"/>
    <mergeCell ref="E11:E13"/>
    <mergeCell ref="F11:F13"/>
    <mergeCell ref="C9:C13"/>
    <mergeCell ref="E10:I10"/>
    <mergeCell ref="E9:O9"/>
    <mergeCell ref="P23:P27"/>
    <mergeCell ref="G25:H25"/>
    <mergeCell ref="I25:I27"/>
    <mergeCell ref="J25:J27"/>
    <mergeCell ref="K25:K27"/>
    <mergeCell ref="L25:M25"/>
    <mergeCell ref="N25:N27"/>
    <mergeCell ref="G26:G27"/>
    <mergeCell ref="L12:L13"/>
    <mergeCell ref="G11:H11"/>
    <mergeCell ref="G12:G13"/>
    <mergeCell ref="J10:O10"/>
    <mergeCell ref="N11:N13"/>
    <mergeCell ref="M12:M13"/>
    <mergeCell ref="B23:B27"/>
    <mergeCell ref="C23:C27"/>
    <mergeCell ref="D23:D27"/>
    <mergeCell ref="E23:O23"/>
    <mergeCell ref="E24:I24"/>
    <mergeCell ref="J24:O24"/>
    <mergeCell ref="E25:E27"/>
    <mergeCell ref="F25:F27"/>
    <mergeCell ref="O26:O27"/>
    <mergeCell ref="B41:B45"/>
    <mergeCell ref="C41:C45"/>
    <mergeCell ref="D41:D45"/>
    <mergeCell ref="E41:O41"/>
    <mergeCell ref="E42:I42"/>
    <mergeCell ref="J42:O42"/>
    <mergeCell ref="E43:E45"/>
    <mergeCell ref="F43:F45"/>
    <mergeCell ref="G43:H43"/>
    <mergeCell ref="K43:K45"/>
    <mergeCell ref="N76:O76"/>
    <mergeCell ref="L43:M43"/>
    <mergeCell ref="N43:N45"/>
    <mergeCell ref="G44:G45"/>
    <mergeCell ref="H44:H45"/>
    <mergeCell ref="L44:L45"/>
    <mergeCell ref="M44:M45"/>
    <mergeCell ref="C76:H76"/>
    <mergeCell ref="Q1:Q58"/>
    <mergeCell ref="C58:H58"/>
    <mergeCell ref="N58:O58"/>
    <mergeCell ref="O44:O45"/>
    <mergeCell ref="L5:P5"/>
    <mergeCell ref="K11:K13"/>
    <mergeCell ref="J11:J13"/>
    <mergeCell ref="D9:D13"/>
    <mergeCell ref="O12:O13"/>
    <mergeCell ref="H12:H13"/>
  </mergeCells>
  <printOptions horizontalCentered="1"/>
  <pageMargins left="0.1968503937007874" right="0.1968503937007874" top="0.7086614173228347" bottom="0.4330708661417323" header="0.5118110236220472" footer="0.2362204724409449"/>
  <pageSetup fitToHeight="73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Users</cp:lastModifiedBy>
  <cp:lastPrinted>2016-01-26T07:16:37Z</cp:lastPrinted>
  <dcterms:created xsi:type="dcterms:W3CDTF">2014-01-17T10:52:16Z</dcterms:created>
  <dcterms:modified xsi:type="dcterms:W3CDTF">2016-01-26T07:22:26Z</dcterms:modified>
  <cp:category/>
  <cp:version/>
  <cp:contentType/>
  <cp:contentStatus/>
</cp:coreProperties>
</file>